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250" windowHeight="6540" activeTab="0"/>
  </bookViews>
  <sheets>
    <sheet name="2017" sheetId="1" r:id="rId1"/>
  </sheets>
  <definedNames>
    <definedName name="_xlnm.Print_Titles" localSheetId="0">'2017'!$A:$A</definedName>
    <definedName name="_xlnm.Print_Area" localSheetId="0">'2017'!$A$1:$BR$32</definedName>
  </definedNames>
  <calcPr fullCalcOnLoad="1"/>
</workbook>
</file>

<file path=xl/sharedStrings.xml><?xml version="1.0" encoding="utf-8"?>
<sst xmlns="http://schemas.openxmlformats.org/spreadsheetml/2006/main" count="123" uniqueCount="57">
  <si>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</si>
  <si>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</si>
  <si>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</si>
  <si>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</si>
  <si>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</si>
  <si>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</si>
  <si>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</si>
  <si>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</si>
  <si>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</si>
  <si>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</si>
  <si>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</si>
  <si>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</si>
  <si>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</si>
  <si>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</si>
  <si>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</si>
  <si>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</si>
  <si>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</si>
  <si>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</si>
  <si>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</si>
  <si>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</si>
  <si>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</si>
  <si>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</si>
  <si>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</si>
  <si>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</si>
  <si>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</si>
  <si>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</si>
  <si>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</si>
  <si>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</si>
  <si>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</si>
  <si>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</si>
  <si>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</si>
  <si>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 xml:space="preserve">Выплата компенсации части родительской платы за присмотр и уход за ребенком 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</si>
  <si>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</si>
  <si>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</si>
  <si>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Обеспечение социальных выплат, пособий, компенсации детям, семьям с детьми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</si>
  <si>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</si>
  <si>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Организация предоставления социальной помощи отдельным категориям граждан, находящимся в трудной жизненной ситуации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</si>
  <si>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</si>
  <si>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ежемесячных денежных выплат работникам муниципальных общеобразовательных организаций области</t>
  </si>
  <si>
    <t>Осуществление первичного воинского учета на территориях, где отсутствуют военные комиссариаты</t>
  </si>
  <si>
    <t>Формирование и содержание архивных фондов</t>
  </si>
  <si>
    <t xml:space="preserve">ИТОГО </t>
  </si>
  <si>
    <t>ВСЕГО</t>
  </si>
  <si>
    <t>Осуществление деятельности по образованию патронатных семей для граждан пожилого возраста и инвалидов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</si>
  <si>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</si>
  <si>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 xml:space="preserve">Организация исполнения полномочий по обеспечению предоставления гражданам мер социальной поддержки </t>
  </si>
  <si>
    <t>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</si>
  <si>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</t>
  </si>
  <si>
    <t>Субвенции, предоставляемые бюджетам муниципальных образований области в 1 квартале 2018 года</t>
  </si>
  <si>
    <t xml:space="preserve"> Исполнение государственных полномочий на 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</si>
  <si>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 Осуществление полномочий на  государственную регистрацию актов гражданского состояния  
(за исключением мероприятий по переводу в электронную форму книг государственной регистрации актов гражданского состояния)</t>
  </si>
  <si>
    <t>Осуществление полномочий
по составлению (изменению) списков кандидатов в присяжные
заседатели федеральных судов общей юрисдикции в Российской
Федерации</t>
  </si>
  <si>
    <t>Не распределено</t>
  </si>
  <si>
    <t xml:space="preserve">Осуществление переданных полномочий
Российской Федерации по предоставлению отдельных мер социальной
поддержки граждан, подвергшихся воздействию радиации
</t>
  </si>
  <si>
    <t xml:space="preserve">Исполнение государственных полномочий по
осуществлению регионального государственного надзора в области 
технического состояния и эксплуатации аттракционов  (за исключением стационарных механизированных), а также их государственной регистрации
</t>
  </si>
  <si>
    <t xml:space="preserve"> Осуществление государственных полномочий
 по проведению Всероссийской переписи населения </t>
  </si>
  <si>
    <t>Субвенции, предоставляемые бюджетам муниципальных образований области в 1 полугодии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</si>
</sst>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49" fillId="36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49" fillId="0" borderId="15" xfId="0" applyNumberFormat="1" applyFont="1" applyFill="1" applyBorder="1" applyAlignment="1">
      <alignment horizontal="right" vertical="center"/>
    </xf>
    <xf numFmtId="49" fontId="5" fillId="36" borderId="15" xfId="0" applyNumberFormat="1" applyFont="1" applyFill="1" applyBorder="1" applyAlignment="1">
      <alignment horizontal="left" wrapText="1"/>
    </xf>
    <xf numFmtId="4" fontId="4" fillId="37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shrinkToFit="1"/>
    </xf>
    <xf numFmtId="49" fontId="4" fillId="37" borderId="15" xfId="0" applyNumberFormat="1" applyFont="1" applyFill="1" applyBorder="1" applyAlignment="1">
      <alignment horizontal="left" wrapText="1"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50" fillId="37" borderId="15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 wrapText="1"/>
    </xf>
    <xf numFmtId="4" fontId="49" fillId="38" borderId="15" xfId="0" applyNumberFormat="1" applyFont="1" applyFill="1" applyBorder="1" applyAlignment="1">
      <alignment horizontal="right" vertical="center"/>
    </xf>
    <xf numFmtId="4" fontId="5" fillId="38" borderId="15" xfId="0" applyNumberFormat="1" applyFont="1" applyFill="1" applyBorder="1" applyAlignment="1">
      <alignment horizontal="right" vertical="center" shrinkToFit="1"/>
    </xf>
    <xf numFmtId="4" fontId="4" fillId="38" borderId="15" xfId="0" applyNumberFormat="1" applyFont="1" applyFill="1" applyBorder="1" applyAlignment="1">
      <alignment horizontal="right" vertical="center"/>
    </xf>
    <xf numFmtId="4" fontId="50" fillId="38" borderId="15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6" fillId="0" borderId="17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49" fontId="7" fillId="38" borderId="19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7" fillId="38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zoomScale="80" zoomScaleNormal="8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O5" sqref="BO5:BO30"/>
    </sheetView>
  </sheetViews>
  <sheetFormatPr defaultColWidth="9.140625" defaultRowHeight="12.75"/>
  <cols>
    <col min="1" max="1" width="19.7109375" style="0" customWidth="1"/>
    <col min="2" max="2" width="17.140625" style="0" customWidth="1"/>
    <col min="3" max="3" width="17.421875" style="0" customWidth="1"/>
    <col min="4" max="4" width="12.140625" style="0" customWidth="1"/>
    <col min="5" max="6" width="16.00390625" style="0" customWidth="1"/>
    <col min="7" max="7" width="12.8515625" style="0" customWidth="1"/>
    <col min="8" max="8" width="15.28125" style="0" customWidth="1"/>
    <col min="9" max="9" width="13.57421875" style="0" bestFit="1" customWidth="1"/>
    <col min="10" max="10" width="12.57421875" style="0" customWidth="1"/>
    <col min="11" max="11" width="16.00390625" style="0" customWidth="1"/>
    <col min="12" max="12" width="16.421875" style="0" bestFit="1" customWidth="1"/>
    <col min="13" max="13" width="13.28125" style="0" customWidth="1"/>
    <col min="14" max="15" width="15.00390625" style="0" customWidth="1"/>
    <col min="16" max="16" width="12.8515625" style="0" customWidth="1"/>
    <col min="17" max="18" width="14.8515625" style="0" bestFit="1" customWidth="1"/>
    <col min="19" max="19" width="12.140625" style="0" customWidth="1"/>
    <col min="20" max="21" width="16.00390625" style="0" customWidth="1"/>
    <col min="22" max="22" width="12.28125" style="0" customWidth="1"/>
    <col min="23" max="23" width="17.140625" style="0" customWidth="1"/>
    <col min="24" max="24" width="16.57421875" style="0" customWidth="1"/>
    <col min="25" max="25" width="13.00390625" style="0" customWidth="1"/>
    <col min="26" max="27" width="14.8515625" style="0" bestFit="1" customWidth="1"/>
    <col min="28" max="28" width="12.8515625" style="0" customWidth="1"/>
    <col min="29" max="29" width="15.7109375" style="0" customWidth="1"/>
    <col min="30" max="30" width="14.00390625" style="0" customWidth="1"/>
    <col min="31" max="31" width="12.140625" style="0" customWidth="1"/>
    <col min="32" max="32" width="14.28125" style="0" customWidth="1"/>
    <col min="33" max="33" width="13.140625" style="0" customWidth="1"/>
    <col min="34" max="34" width="12.140625" style="0" customWidth="1"/>
    <col min="35" max="36" width="15.7109375" style="0" customWidth="1"/>
    <col min="37" max="37" width="13.28125" style="0" customWidth="1"/>
    <col min="38" max="39" width="14.8515625" style="0" bestFit="1" customWidth="1"/>
    <col min="40" max="40" width="7.421875" style="0" customWidth="1"/>
    <col min="41" max="42" width="13.57421875" style="0" bestFit="1" customWidth="1"/>
    <col min="43" max="43" width="9.140625" style="0" customWidth="1"/>
    <col min="44" max="45" width="13.57421875" style="0" bestFit="1" customWidth="1"/>
    <col min="46" max="46" width="10.00390625" style="0" customWidth="1"/>
    <col min="47" max="48" width="12.00390625" style="25" hidden="1" customWidth="1"/>
    <col min="49" max="49" width="9.57421875" style="25" hidden="1" customWidth="1"/>
    <col min="50" max="50" width="14.8515625" style="0" bestFit="1" customWidth="1"/>
    <col min="51" max="51" width="15.7109375" style="0" customWidth="1"/>
    <col min="52" max="52" width="11.8515625" style="0" customWidth="1"/>
    <col min="53" max="54" width="13.57421875" style="0" bestFit="1" customWidth="1"/>
    <col min="55" max="55" width="13.140625" style="0" bestFit="1" customWidth="1"/>
    <col min="56" max="56" width="13.57421875" style="0" customWidth="1"/>
    <col min="57" max="57" width="12.421875" style="0" bestFit="1" customWidth="1"/>
    <col min="58" max="58" width="13.00390625" style="0" customWidth="1"/>
    <col min="59" max="59" width="13.57421875" style="0" customWidth="1"/>
    <col min="60" max="60" width="11.7109375" style="0" bestFit="1" customWidth="1"/>
    <col min="61" max="61" width="13.00390625" style="0" customWidth="1"/>
    <col min="62" max="62" width="13.57421875" style="0" bestFit="1" customWidth="1"/>
    <col min="63" max="64" width="13.00390625" style="0" customWidth="1"/>
    <col min="65" max="65" width="13.57421875" style="0" bestFit="1" customWidth="1"/>
    <col min="66" max="67" width="13.00390625" style="0" customWidth="1"/>
    <col min="68" max="68" width="17.421875" style="0" bestFit="1" customWidth="1"/>
    <col min="69" max="69" width="16.421875" style="0" bestFit="1" customWidth="1"/>
    <col min="70" max="70" width="13.140625" style="0" customWidth="1"/>
    <col min="71" max="71" width="16.00390625" style="0" customWidth="1"/>
    <col min="72" max="72" width="16.28125" style="0" customWidth="1"/>
    <col min="73" max="73" width="15.00390625" style="0" customWidth="1"/>
  </cols>
  <sheetData>
    <row r="1" spans="1:70" ht="42.75" customHeight="1" hidden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</row>
    <row r="2" spans="1:70" ht="42.75" customHeight="1">
      <c r="A2" s="16"/>
      <c r="B2" s="17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8"/>
      <c r="AV2" s="18"/>
      <c r="AW2" s="18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s="2" customFormat="1" ht="317.25" customHeight="1">
      <c r="A3" s="39" t="s">
        <v>26</v>
      </c>
      <c r="B3" s="27" t="s">
        <v>30</v>
      </c>
      <c r="C3" s="28"/>
      <c r="D3" s="29"/>
      <c r="E3" s="30" t="s">
        <v>46</v>
      </c>
      <c r="F3" s="31"/>
      <c r="G3" s="32"/>
      <c r="H3" s="27" t="s">
        <v>31</v>
      </c>
      <c r="I3" s="28"/>
      <c r="J3" s="29"/>
      <c r="K3" s="27" t="s">
        <v>32</v>
      </c>
      <c r="L3" s="28"/>
      <c r="M3" s="29"/>
      <c r="N3" s="27" t="s">
        <v>33</v>
      </c>
      <c r="O3" s="28"/>
      <c r="P3" s="29"/>
      <c r="Q3" s="27" t="s">
        <v>45</v>
      </c>
      <c r="R3" s="28"/>
      <c r="S3" s="29"/>
      <c r="T3" s="27" t="s">
        <v>43</v>
      </c>
      <c r="U3" s="28"/>
      <c r="V3" s="29"/>
      <c r="W3" s="30" t="s">
        <v>34</v>
      </c>
      <c r="X3" s="31"/>
      <c r="Y3" s="32"/>
      <c r="Z3" s="33" t="s">
        <v>35</v>
      </c>
      <c r="AA3" s="34"/>
      <c r="AB3" s="35"/>
      <c r="AC3" s="33" t="s">
        <v>36</v>
      </c>
      <c r="AD3" s="34"/>
      <c r="AE3" s="35"/>
      <c r="AF3" s="33" t="s">
        <v>37</v>
      </c>
      <c r="AG3" s="34"/>
      <c r="AH3" s="35"/>
      <c r="AI3" s="33" t="s">
        <v>38</v>
      </c>
      <c r="AJ3" s="34"/>
      <c r="AK3" s="35"/>
      <c r="AL3" s="33" t="s">
        <v>47</v>
      </c>
      <c r="AM3" s="34"/>
      <c r="AN3" s="35"/>
      <c r="AO3" s="33" t="s">
        <v>39</v>
      </c>
      <c r="AP3" s="34"/>
      <c r="AQ3" s="35"/>
      <c r="AR3" s="33" t="s">
        <v>49</v>
      </c>
      <c r="AS3" s="34"/>
      <c r="AT3" s="35"/>
      <c r="AU3" s="36" t="s">
        <v>50</v>
      </c>
      <c r="AV3" s="37"/>
      <c r="AW3" s="38"/>
      <c r="AX3" s="33" t="s">
        <v>53</v>
      </c>
      <c r="AY3" s="34"/>
      <c r="AZ3" s="35"/>
      <c r="BA3" s="33" t="s">
        <v>40</v>
      </c>
      <c r="BB3" s="34"/>
      <c r="BC3" s="35"/>
      <c r="BD3" s="33" t="s">
        <v>44</v>
      </c>
      <c r="BE3" s="34"/>
      <c r="BF3" s="35"/>
      <c r="BG3" s="33" t="s">
        <v>51</v>
      </c>
      <c r="BH3" s="34"/>
      <c r="BI3" s="35"/>
      <c r="BJ3" s="33" t="s">
        <v>54</v>
      </c>
      <c r="BK3" s="34"/>
      <c r="BL3" s="35"/>
      <c r="BM3" s="33" t="s">
        <v>55</v>
      </c>
      <c r="BN3" s="34"/>
      <c r="BO3" s="35"/>
      <c r="BP3" s="40" t="s">
        <v>41</v>
      </c>
      <c r="BQ3" s="41"/>
      <c r="BR3" s="42"/>
    </row>
    <row r="4" spans="1:70" s="2" customFormat="1" ht="42" customHeight="1">
      <c r="A4" s="39"/>
      <c r="B4" s="12" t="s">
        <v>0</v>
      </c>
      <c r="C4" s="12" t="s">
        <v>1</v>
      </c>
      <c r="D4" s="12" t="s">
        <v>27</v>
      </c>
      <c r="E4" s="12" t="s">
        <v>0</v>
      </c>
      <c r="F4" s="12" t="s">
        <v>1</v>
      </c>
      <c r="G4" s="12" t="s">
        <v>27</v>
      </c>
      <c r="H4" s="12" t="s">
        <v>0</v>
      </c>
      <c r="I4" s="12" t="s">
        <v>1</v>
      </c>
      <c r="J4" s="12" t="s">
        <v>27</v>
      </c>
      <c r="K4" s="12" t="s">
        <v>0</v>
      </c>
      <c r="L4" s="12" t="s">
        <v>1</v>
      </c>
      <c r="M4" s="12" t="s">
        <v>27</v>
      </c>
      <c r="N4" s="12" t="s">
        <v>0</v>
      </c>
      <c r="O4" s="12" t="s">
        <v>1</v>
      </c>
      <c r="P4" s="12" t="s">
        <v>27</v>
      </c>
      <c r="Q4" s="12" t="s">
        <v>0</v>
      </c>
      <c r="R4" s="12" t="s">
        <v>1</v>
      </c>
      <c r="S4" s="12" t="s">
        <v>27</v>
      </c>
      <c r="T4" s="12" t="s">
        <v>0</v>
      </c>
      <c r="U4" s="12" t="s">
        <v>1</v>
      </c>
      <c r="V4" s="12" t="s">
        <v>27</v>
      </c>
      <c r="W4" s="12" t="s">
        <v>0</v>
      </c>
      <c r="X4" s="12" t="s">
        <v>1</v>
      </c>
      <c r="Y4" s="12" t="s">
        <v>27</v>
      </c>
      <c r="Z4" s="12" t="s">
        <v>0</v>
      </c>
      <c r="AA4" s="12" t="s">
        <v>1</v>
      </c>
      <c r="AB4" s="12" t="s">
        <v>27</v>
      </c>
      <c r="AC4" s="12" t="s">
        <v>0</v>
      </c>
      <c r="AD4" s="12" t="s">
        <v>1</v>
      </c>
      <c r="AE4" s="12" t="s">
        <v>27</v>
      </c>
      <c r="AF4" s="12" t="s">
        <v>0</v>
      </c>
      <c r="AG4" s="12" t="s">
        <v>1</v>
      </c>
      <c r="AH4" s="12" t="s">
        <v>27</v>
      </c>
      <c r="AI4" s="12" t="s">
        <v>0</v>
      </c>
      <c r="AJ4" s="12" t="s">
        <v>1</v>
      </c>
      <c r="AK4" s="12" t="s">
        <v>27</v>
      </c>
      <c r="AL4" s="12" t="s">
        <v>0</v>
      </c>
      <c r="AM4" s="12" t="s">
        <v>1</v>
      </c>
      <c r="AN4" s="12" t="s">
        <v>27</v>
      </c>
      <c r="AO4" s="12" t="s">
        <v>0</v>
      </c>
      <c r="AP4" s="12" t="s">
        <v>1</v>
      </c>
      <c r="AQ4" s="12" t="s">
        <v>27</v>
      </c>
      <c r="AR4" s="12" t="s">
        <v>0</v>
      </c>
      <c r="AS4" s="12" t="s">
        <v>1</v>
      </c>
      <c r="AT4" s="12" t="s">
        <v>27</v>
      </c>
      <c r="AU4" s="19" t="s">
        <v>0</v>
      </c>
      <c r="AV4" s="19" t="s">
        <v>1</v>
      </c>
      <c r="AW4" s="19" t="s">
        <v>27</v>
      </c>
      <c r="AX4" s="12" t="s">
        <v>0</v>
      </c>
      <c r="AY4" s="12" t="s">
        <v>1</v>
      </c>
      <c r="AZ4" s="12" t="s">
        <v>27</v>
      </c>
      <c r="BA4" s="12" t="s">
        <v>0</v>
      </c>
      <c r="BB4" s="12" t="s">
        <v>1</v>
      </c>
      <c r="BC4" s="12" t="s">
        <v>27</v>
      </c>
      <c r="BD4" s="12" t="s">
        <v>0</v>
      </c>
      <c r="BE4" s="12" t="s">
        <v>1</v>
      </c>
      <c r="BF4" s="12" t="s">
        <v>27</v>
      </c>
      <c r="BG4" s="12" t="s">
        <v>0</v>
      </c>
      <c r="BH4" s="12" t="s">
        <v>1</v>
      </c>
      <c r="BI4" s="12" t="s">
        <v>27</v>
      </c>
      <c r="BJ4" s="12" t="s">
        <v>0</v>
      </c>
      <c r="BK4" s="12" t="s">
        <v>1</v>
      </c>
      <c r="BL4" s="12" t="s">
        <v>27</v>
      </c>
      <c r="BM4" s="12" t="s">
        <v>0</v>
      </c>
      <c r="BN4" s="12" t="s">
        <v>1</v>
      </c>
      <c r="BO4" s="12" t="s">
        <v>27</v>
      </c>
      <c r="BP4" s="12" t="s">
        <v>0</v>
      </c>
      <c r="BQ4" s="12" t="s">
        <v>1</v>
      </c>
      <c r="BR4" s="12" t="s">
        <v>27</v>
      </c>
    </row>
    <row r="5" spans="1:70" ht="12.75">
      <c r="A5" s="3" t="s">
        <v>2</v>
      </c>
      <c r="B5" s="4">
        <v>56653479</v>
      </c>
      <c r="C5" s="4">
        <v>31544224.1</v>
      </c>
      <c r="D5" s="5">
        <f>C5/B5*100</f>
        <v>55.67923569177455</v>
      </c>
      <c r="E5" s="4">
        <v>97178097</v>
      </c>
      <c r="F5" s="4">
        <v>42915671.25</v>
      </c>
      <c r="G5" s="5">
        <f aca="true" t="shared" si="0" ref="G5:G32">F5/E5*100</f>
        <v>44.16187656977888</v>
      </c>
      <c r="H5" s="4">
        <v>1055351</v>
      </c>
      <c r="I5" s="4">
        <v>306439.58</v>
      </c>
      <c r="J5" s="5">
        <f aca="true" t="shared" si="1" ref="J5:J32">I5/H5*100</f>
        <v>29.036745120817624</v>
      </c>
      <c r="K5" s="4">
        <v>150412690</v>
      </c>
      <c r="L5" s="4">
        <v>91731290.88</v>
      </c>
      <c r="M5" s="5">
        <f>L5/K5*100</f>
        <v>60.98640405939153</v>
      </c>
      <c r="N5" s="4">
        <v>41371032</v>
      </c>
      <c r="O5" s="4">
        <v>24133102</v>
      </c>
      <c r="P5" s="5">
        <f>O5/N5*100</f>
        <v>58.333333333333336</v>
      </c>
      <c r="Q5" s="5">
        <v>8629445</v>
      </c>
      <c r="R5" s="5">
        <v>4657000</v>
      </c>
      <c r="S5" s="5">
        <f>R5/Q5*100</f>
        <v>53.96639065432366</v>
      </c>
      <c r="T5" s="4">
        <v>96039</v>
      </c>
      <c r="U5" s="4">
        <v>24500</v>
      </c>
      <c r="V5" s="5">
        <f>U5/T5*100</f>
        <v>25.51046970501567</v>
      </c>
      <c r="W5" s="4">
        <v>82617991</v>
      </c>
      <c r="X5" s="4">
        <v>33655255.69</v>
      </c>
      <c r="Y5" s="5">
        <f>X5/W5*100</f>
        <v>40.73598895669104</v>
      </c>
      <c r="Z5" s="4">
        <v>2730734</v>
      </c>
      <c r="AA5" s="4">
        <v>1762000</v>
      </c>
      <c r="AB5" s="5">
        <f>AA5/Z5*100</f>
        <v>64.52477612246378</v>
      </c>
      <c r="AC5" s="4">
        <v>481522</v>
      </c>
      <c r="AD5" s="4">
        <v>400000</v>
      </c>
      <c r="AE5" s="5">
        <f>AD5/AC5*100</f>
        <v>83.06993242260997</v>
      </c>
      <c r="AF5" s="4">
        <v>29403</v>
      </c>
      <c r="AG5" s="5">
        <v>29403</v>
      </c>
      <c r="AH5" s="5">
        <v>0</v>
      </c>
      <c r="AI5" s="4">
        <v>667926</v>
      </c>
      <c r="AJ5" s="4">
        <v>320292</v>
      </c>
      <c r="AK5" s="5">
        <f>AJ5/AI5*100</f>
        <v>47.953216374269005</v>
      </c>
      <c r="AL5" s="5"/>
      <c r="AM5" s="5"/>
      <c r="AN5" s="5"/>
      <c r="AO5" s="4">
        <v>1702061</v>
      </c>
      <c r="AP5" s="4">
        <v>637922.96</v>
      </c>
      <c r="AQ5" s="5">
        <f aca="true" t="shared" si="2" ref="AQ5:AQ28">AP5/AO5*100</f>
        <v>37.47944168863513</v>
      </c>
      <c r="AR5" s="4">
        <v>1234996</v>
      </c>
      <c r="AS5" s="4">
        <v>619011.41</v>
      </c>
      <c r="AT5" s="5">
        <f aca="true" t="shared" si="3" ref="AT5:AT32">AS5/AR5*100</f>
        <v>50.122543716740786</v>
      </c>
      <c r="AU5" s="20"/>
      <c r="AV5" s="20"/>
      <c r="AW5" s="20" t="e">
        <f>AV5/AU5*100</f>
        <v>#DIV/0!</v>
      </c>
      <c r="AX5" s="4">
        <v>1158645</v>
      </c>
      <c r="AY5" s="4">
        <v>186002.16</v>
      </c>
      <c r="AZ5" s="5">
        <f aca="true" t="shared" si="4" ref="AZ5:AZ32">AY5/AX5*100</f>
        <v>16.05342102196963</v>
      </c>
      <c r="BA5" s="4">
        <v>552015</v>
      </c>
      <c r="BB5" s="4">
        <v>340000</v>
      </c>
      <c r="BC5" s="5">
        <f aca="true" t="shared" si="5" ref="BC5:BC32">BB5/BA5*100</f>
        <v>61.59252918851843</v>
      </c>
      <c r="BD5" s="5">
        <v>91105.03</v>
      </c>
      <c r="BE5" s="5">
        <v>61520</v>
      </c>
      <c r="BF5" s="5">
        <f>BE5/BD5*100</f>
        <v>67.52645819885026</v>
      </c>
      <c r="BG5" s="5">
        <v>1791</v>
      </c>
      <c r="BH5" s="5">
        <v>0</v>
      </c>
      <c r="BI5" s="5">
        <f>BH5/BG5*100</f>
        <v>0</v>
      </c>
      <c r="BJ5" s="5">
        <v>480704</v>
      </c>
      <c r="BK5" s="5">
        <v>0</v>
      </c>
      <c r="BL5" s="5">
        <f>BK5/BJ5*100</f>
        <v>0</v>
      </c>
      <c r="BM5" s="5">
        <v>0</v>
      </c>
      <c r="BN5" s="5">
        <v>0</v>
      </c>
      <c r="BO5" s="5">
        <v>0</v>
      </c>
      <c r="BP5" s="5">
        <f>B5+E5+H5+K5+N5+Q5+T5+W5+Z5+AC5+AF5+AI5+AL5+AO5+AR5+AU5+AX5+BA5+BD5+BG5+BJ5+BM5</f>
        <v>447145026.03</v>
      </c>
      <c r="BQ5" s="5">
        <f>C5+F5+I5+L5+O5+R5+U5+X5+AA5+AD5+AG5+AJ5+AM5+AP5+AS5+AV5+AY5+BB5+BE5+BH5+BK5+BN5</f>
        <v>233323635.03</v>
      </c>
      <c r="BR5" s="5">
        <f aca="true" t="shared" si="6" ref="BR5:BR32">BQ5/BP5*100</f>
        <v>52.180751534144484</v>
      </c>
    </row>
    <row r="6" spans="1:70" ht="12.75">
      <c r="A6" s="3" t="s">
        <v>3</v>
      </c>
      <c r="B6" s="4">
        <v>8084894</v>
      </c>
      <c r="C6" s="4">
        <v>4325755.8</v>
      </c>
      <c r="D6" s="5">
        <f aca="true" t="shared" si="7" ref="D6:D32">C6/B6*100</f>
        <v>53.504174575448985</v>
      </c>
      <c r="E6" s="4">
        <v>22679499</v>
      </c>
      <c r="F6" s="4">
        <v>9947461.56</v>
      </c>
      <c r="G6" s="5">
        <f t="shared" si="0"/>
        <v>43.861028676162555</v>
      </c>
      <c r="H6" s="4">
        <v>144398</v>
      </c>
      <c r="I6" s="4">
        <v>55538.54</v>
      </c>
      <c r="J6" s="5">
        <f t="shared" si="1"/>
        <v>38.4621255142038</v>
      </c>
      <c r="K6" s="4">
        <v>60159709</v>
      </c>
      <c r="L6" s="4">
        <v>33103988.15</v>
      </c>
      <c r="M6" s="5">
        <f aca="true" t="shared" si="8" ref="M6:M32">L6/K6*100</f>
        <v>55.026842217604475</v>
      </c>
      <c r="N6" s="4">
        <v>20740922</v>
      </c>
      <c r="O6" s="4">
        <v>12098870</v>
      </c>
      <c r="P6" s="5">
        <f aca="true" t="shared" si="9" ref="P6:P32">O6/N6*100</f>
        <v>58.333327708382484</v>
      </c>
      <c r="Q6" s="5">
        <v>4945139</v>
      </c>
      <c r="R6" s="5">
        <v>2185000</v>
      </c>
      <c r="S6" s="5">
        <f aca="true" t="shared" si="10" ref="S6:S32">R6/Q6*100</f>
        <v>44.1848045120673</v>
      </c>
      <c r="T6" s="4">
        <v>48020</v>
      </c>
      <c r="U6" s="4">
        <v>0</v>
      </c>
      <c r="V6" s="5">
        <v>0</v>
      </c>
      <c r="W6" s="4">
        <v>27326261</v>
      </c>
      <c r="X6" s="4">
        <v>8467502.34</v>
      </c>
      <c r="Y6" s="5">
        <f aca="true" t="shared" si="11" ref="Y6:Y32">X6/W6*100</f>
        <v>30.98668471328734</v>
      </c>
      <c r="Z6" s="4">
        <v>62991</v>
      </c>
      <c r="AA6" s="4">
        <v>15300</v>
      </c>
      <c r="AB6" s="5">
        <f aca="true" t="shared" si="12" ref="AB6:AB32">AA6/Z6*100</f>
        <v>24.289184169167026</v>
      </c>
      <c r="AC6" s="4">
        <v>702399</v>
      </c>
      <c r="AD6" s="4">
        <v>110600</v>
      </c>
      <c r="AE6" s="5">
        <f aca="true" t="shared" si="13" ref="AE6:AE30">AD6/AC6*100</f>
        <v>15.74603608490331</v>
      </c>
      <c r="AF6" s="4">
        <v>25812</v>
      </c>
      <c r="AG6" s="5">
        <v>6309</v>
      </c>
      <c r="AH6" s="5">
        <v>0</v>
      </c>
      <c r="AI6" s="4">
        <v>326542</v>
      </c>
      <c r="AJ6" s="4">
        <v>85932</v>
      </c>
      <c r="AK6" s="5">
        <f aca="true" t="shared" si="14" ref="AK6:AK32">AJ6/AI6*100</f>
        <v>26.315757237966324</v>
      </c>
      <c r="AL6" s="5"/>
      <c r="AM6" s="5"/>
      <c r="AN6" s="5"/>
      <c r="AO6" s="4">
        <v>653392</v>
      </c>
      <c r="AP6" s="4">
        <v>195945</v>
      </c>
      <c r="AQ6" s="5">
        <f t="shared" si="2"/>
        <v>29.98888875284668</v>
      </c>
      <c r="AR6" s="4">
        <v>668926</v>
      </c>
      <c r="AS6" s="4">
        <v>255939.2</v>
      </c>
      <c r="AT6" s="5">
        <f t="shared" si="3"/>
        <v>38.261212749990285</v>
      </c>
      <c r="AU6" s="20"/>
      <c r="AV6" s="20"/>
      <c r="AW6" s="20" t="e">
        <f aca="true" t="shared" si="15" ref="AW6:AW32">AV6/AU6*100</f>
        <v>#DIV/0!</v>
      </c>
      <c r="AX6" s="4">
        <v>52623</v>
      </c>
      <c r="AY6" s="4">
        <v>25357.41</v>
      </c>
      <c r="AZ6" s="5">
        <f t="shared" si="4"/>
        <v>48.18693347015564</v>
      </c>
      <c r="BA6" s="4">
        <v>464855</v>
      </c>
      <c r="BB6" s="4">
        <v>280000</v>
      </c>
      <c r="BC6" s="5">
        <f t="shared" si="5"/>
        <v>60.233836357573864</v>
      </c>
      <c r="BD6" s="5">
        <v>27331.51</v>
      </c>
      <c r="BE6" s="5">
        <v>26076</v>
      </c>
      <c r="BF6" s="5">
        <f aca="true" t="shared" si="16" ref="BF6:BF32">BE6/BD6*100</f>
        <v>95.40636430259434</v>
      </c>
      <c r="BG6" s="5">
        <v>699</v>
      </c>
      <c r="BH6" s="5">
        <v>0</v>
      </c>
      <c r="BI6" s="5">
        <f aca="true" t="shared" si="17" ref="BI6:BI32">BH6/BG6*100</f>
        <v>0</v>
      </c>
      <c r="BJ6" s="5">
        <v>480704</v>
      </c>
      <c r="BK6" s="5">
        <v>0</v>
      </c>
      <c r="BL6" s="5">
        <f aca="true" t="shared" si="18" ref="BL6:BL32">BK6/BJ6*100</f>
        <v>0</v>
      </c>
      <c r="BM6" s="5">
        <v>0</v>
      </c>
      <c r="BN6" s="5">
        <v>0</v>
      </c>
      <c r="BO6" s="5">
        <v>0</v>
      </c>
      <c r="BP6" s="5">
        <f aca="true" t="shared" si="19" ref="BP6:BP31">B6+E6+H6+K6+N6+Q6+T6+W6+Z6+AC6+AF6+AI6+AL6+AO6+AR6+AU6+AX6+BA6+BD6+BG6+BJ6+BM6</f>
        <v>147595116.51</v>
      </c>
      <c r="BQ6" s="5">
        <f aca="true" t="shared" si="20" ref="BQ6:BQ31">C6+F6+I6+L6+O6+R6+U6+X6+AA6+AD6+AG6+AJ6+AM6+AP6+AS6+AV6+AY6+BB6+BE6+BH6+BK6+BN6</f>
        <v>71185575</v>
      </c>
      <c r="BR6" s="5">
        <f t="shared" si="6"/>
        <v>48.230305096291566</v>
      </c>
    </row>
    <row r="7" spans="1:70" ht="12.75">
      <c r="A7" s="3" t="s">
        <v>4</v>
      </c>
      <c r="B7" s="4">
        <v>218110958</v>
      </c>
      <c r="C7" s="4">
        <v>116554960.2</v>
      </c>
      <c r="D7" s="5">
        <f t="shared" si="7"/>
        <v>53.43837891904541</v>
      </c>
      <c r="E7" s="4">
        <v>182265154</v>
      </c>
      <c r="F7" s="4">
        <v>87583530.2</v>
      </c>
      <c r="G7" s="5">
        <f t="shared" si="0"/>
        <v>48.052811125927015</v>
      </c>
      <c r="H7" s="4">
        <v>3980756</v>
      </c>
      <c r="I7" s="4">
        <v>1514974.78</v>
      </c>
      <c r="J7" s="5">
        <f t="shared" si="1"/>
        <v>38.05746395910727</v>
      </c>
      <c r="K7" s="4">
        <v>310507215</v>
      </c>
      <c r="L7" s="4">
        <v>194637874.26</v>
      </c>
      <c r="M7" s="5">
        <f t="shared" si="8"/>
        <v>62.683849153070405</v>
      </c>
      <c r="N7" s="4">
        <v>73087410</v>
      </c>
      <c r="O7" s="4">
        <v>42634326</v>
      </c>
      <c r="P7" s="5">
        <f t="shared" si="9"/>
        <v>58.333338122119805</v>
      </c>
      <c r="Q7" s="5">
        <v>15406280</v>
      </c>
      <c r="R7" s="5">
        <v>7990000</v>
      </c>
      <c r="S7" s="5">
        <f t="shared" si="10"/>
        <v>51.861967976695226</v>
      </c>
      <c r="T7" s="4">
        <v>48020</v>
      </c>
      <c r="U7" s="4">
        <v>0</v>
      </c>
      <c r="V7" s="5">
        <v>0</v>
      </c>
      <c r="W7" s="4">
        <v>245679376</v>
      </c>
      <c r="X7" s="4">
        <v>101716765.04</v>
      </c>
      <c r="Y7" s="5">
        <f t="shared" si="11"/>
        <v>41.40224006430235</v>
      </c>
      <c r="Z7" s="4">
        <v>15296738</v>
      </c>
      <c r="AA7" s="4">
        <v>8467500</v>
      </c>
      <c r="AB7" s="5">
        <f t="shared" si="12"/>
        <v>55.35493907263104</v>
      </c>
      <c r="AC7" s="4">
        <v>284949</v>
      </c>
      <c r="AD7" s="4">
        <v>195000</v>
      </c>
      <c r="AE7" s="5">
        <f t="shared" si="13"/>
        <v>68.43329859027405</v>
      </c>
      <c r="AF7" s="4">
        <v>51354</v>
      </c>
      <c r="AG7" s="5">
        <v>51354</v>
      </c>
      <c r="AH7" s="5">
        <v>0</v>
      </c>
      <c r="AI7" s="4">
        <v>875725</v>
      </c>
      <c r="AJ7" s="4">
        <v>445919.43</v>
      </c>
      <c r="AK7" s="5">
        <f t="shared" si="14"/>
        <v>50.920029689685684</v>
      </c>
      <c r="AL7" s="5">
        <v>32315325</v>
      </c>
      <c r="AM7" s="5">
        <v>20200670</v>
      </c>
      <c r="AN7" s="5">
        <f>AM7/AL7*100</f>
        <v>62.51111508239512</v>
      </c>
      <c r="AO7" s="4">
        <v>3651197</v>
      </c>
      <c r="AP7" s="4">
        <v>1431733.5</v>
      </c>
      <c r="AQ7" s="5">
        <f t="shared" si="2"/>
        <v>39.21271572035144</v>
      </c>
      <c r="AR7" s="4">
        <v>4043942</v>
      </c>
      <c r="AS7" s="4">
        <v>2030755.34</v>
      </c>
      <c r="AT7" s="5">
        <f t="shared" si="3"/>
        <v>50.217222205461894</v>
      </c>
      <c r="AU7" s="20"/>
      <c r="AV7" s="20"/>
      <c r="AW7" s="20" t="e">
        <f t="shared" si="15"/>
        <v>#DIV/0!</v>
      </c>
      <c r="AX7" s="4">
        <v>1875119</v>
      </c>
      <c r="AY7" s="4">
        <v>853413.21</v>
      </c>
      <c r="AZ7" s="5">
        <f t="shared" si="4"/>
        <v>45.512482674432924</v>
      </c>
      <c r="BA7" s="4">
        <v>1016870</v>
      </c>
      <c r="BB7" s="4">
        <v>570000</v>
      </c>
      <c r="BC7" s="5">
        <f t="shared" si="5"/>
        <v>56.05436289791223</v>
      </c>
      <c r="BD7" s="5">
        <v>2186520.91</v>
      </c>
      <c r="BE7" s="5">
        <v>1461737</v>
      </c>
      <c r="BF7" s="5">
        <f t="shared" si="16"/>
        <v>66.85218482543576</v>
      </c>
      <c r="BG7" s="5">
        <v>6000</v>
      </c>
      <c r="BH7" s="5">
        <v>0</v>
      </c>
      <c r="BI7" s="5">
        <f t="shared" si="17"/>
        <v>0</v>
      </c>
      <c r="BJ7" s="5">
        <v>480704</v>
      </c>
      <c r="BK7" s="5">
        <v>0</v>
      </c>
      <c r="BL7" s="5">
        <f t="shared" si="18"/>
        <v>0</v>
      </c>
      <c r="BM7" s="5">
        <v>0</v>
      </c>
      <c r="BN7" s="5">
        <v>0</v>
      </c>
      <c r="BO7" s="5">
        <v>0</v>
      </c>
      <c r="BP7" s="5">
        <f t="shared" si="19"/>
        <v>1111169612.91</v>
      </c>
      <c r="BQ7" s="5">
        <f t="shared" si="20"/>
        <v>588340512.96</v>
      </c>
      <c r="BR7" s="5">
        <f t="shared" si="6"/>
        <v>52.94785837593392</v>
      </c>
    </row>
    <row r="8" spans="1:70" ht="12.75">
      <c r="A8" s="3" t="s">
        <v>5</v>
      </c>
      <c r="B8" s="4">
        <v>111360445</v>
      </c>
      <c r="C8" s="4">
        <v>58942546.85</v>
      </c>
      <c r="D8" s="5">
        <f t="shared" si="7"/>
        <v>52.92951806182168</v>
      </c>
      <c r="E8" s="4">
        <v>126220963</v>
      </c>
      <c r="F8" s="4">
        <v>75286661.9</v>
      </c>
      <c r="G8" s="5">
        <f t="shared" si="0"/>
        <v>59.6467180336756</v>
      </c>
      <c r="H8" s="4">
        <v>992676</v>
      </c>
      <c r="I8" s="4">
        <v>496400</v>
      </c>
      <c r="J8" s="5">
        <f t="shared" si="1"/>
        <v>50.00624574382779</v>
      </c>
      <c r="K8" s="4">
        <v>327498760</v>
      </c>
      <c r="L8" s="4">
        <v>205029475.85</v>
      </c>
      <c r="M8" s="5">
        <f t="shared" si="8"/>
        <v>62.60465714435072</v>
      </c>
      <c r="N8" s="4">
        <v>66336675</v>
      </c>
      <c r="O8" s="4">
        <v>39807392</v>
      </c>
      <c r="P8" s="5">
        <f t="shared" si="9"/>
        <v>60.00812069643226</v>
      </c>
      <c r="Q8" s="5">
        <v>15887210</v>
      </c>
      <c r="R8" s="5">
        <v>8550000</v>
      </c>
      <c r="S8" s="5">
        <f t="shared" si="10"/>
        <v>53.81687533556867</v>
      </c>
      <c r="T8" s="4">
        <v>96039</v>
      </c>
      <c r="U8" s="4">
        <v>49000</v>
      </c>
      <c r="V8" s="5">
        <f aca="true" t="shared" si="21" ref="V8:V32">U8/T8*100</f>
        <v>51.02093941003134</v>
      </c>
      <c r="W8" s="4">
        <v>181892788</v>
      </c>
      <c r="X8" s="4">
        <v>69417240.17</v>
      </c>
      <c r="Y8" s="5">
        <f t="shared" si="11"/>
        <v>38.163822179689724</v>
      </c>
      <c r="Z8" s="4">
        <v>7901217</v>
      </c>
      <c r="AA8" s="4">
        <v>3970000</v>
      </c>
      <c r="AB8" s="5">
        <f t="shared" si="12"/>
        <v>50.245424217560405</v>
      </c>
      <c r="AC8" s="4">
        <v>1070630</v>
      </c>
      <c r="AD8" s="4">
        <v>550000</v>
      </c>
      <c r="AE8" s="5">
        <f t="shared" si="13"/>
        <v>51.37162231583273</v>
      </c>
      <c r="AF8" s="4">
        <v>91314</v>
      </c>
      <c r="AG8" s="5">
        <v>91314</v>
      </c>
      <c r="AH8" s="5">
        <v>0</v>
      </c>
      <c r="AI8" s="4">
        <v>1684658</v>
      </c>
      <c r="AJ8" s="4">
        <v>970176</v>
      </c>
      <c r="AK8" s="5">
        <f t="shared" si="14"/>
        <v>57.588899349304135</v>
      </c>
      <c r="AL8" s="5"/>
      <c r="AM8" s="5"/>
      <c r="AN8" s="5"/>
      <c r="AO8" s="4">
        <v>3074690</v>
      </c>
      <c r="AP8" s="4">
        <v>1089729</v>
      </c>
      <c r="AQ8" s="5">
        <f t="shared" si="2"/>
        <v>35.44191446942618</v>
      </c>
      <c r="AR8" s="4">
        <v>3839409</v>
      </c>
      <c r="AS8" s="4">
        <v>1717672.81</v>
      </c>
      <c r="AT8" s="5">
        <f t="shared" si="3"/>
        <v>44.7379482102584</v>
      </c>
      <c r="AU8" s="20"/>
      <c r="AV8" s="20"/>
      <c r="AW8" s="20" t="e">
        <f t="shared" si="15"/>
        <v>#DIV/0!</v>
      </c>
      <c r="AX8" s="4">
        <v>1096879</v>
      </c>
      <c r="AY8" s="4">
        <v>827765.38</v>
      </c>
      <c r="AZ8" s="5">
        <f t="shared" si="4"/>
        <v>75.46551442775366</v>
      </c>
      <c r="BA8" s="4">
        <v>1104031</v>
      </c>
      <c r="BB8" s="4">
        <v>750000</v>
      </c>
      <c r="BC8" s="5">
        <f t="shared" si="5"/>
        <v>67.93287507325428</v>
      </c>
      <c r="BD8" s="5">
        <v>455525.19</v>
      </c>
      <c r="BE8" s="5">
        <v>253005.25</v>
      </c>
      <c r="BF8" s="5">
        <f t="shared" si="16"/>
        <v>55.54143998052007</v>
      </c>
      <c r="BG8" s="5">
        <v>4987</v>
      </c>
      <c r="BH8" s="5">
        <v>0</v>
      </c>
      <c r="BI8" s="5">
        <f t="shared" si="17"/>
        <v>0</v>
      </c>
      <c r="BJ8" s="5">
        <v>480704</v>
      </c>
      <c r="BK8" s="5">
        <v>0</v>
      </c>
      <c r="BL8" s="5">
        <f t="shared" si="18"/>
        <v>0</v>
      </c>
      <c r="BM8" s="5">
        <v>0</v>
      </c>
      <c r="BN8" s="5">
        <v>0</v>
      </c>
      <c r="BO8" s="5">
        <v>0</v>
      </c>
      <c r="BP8" s="5">
        <f t="shared" si="19"/>
        <v>851089600.19</v>
      </c>
      <c r="BQ8" s="5">
        <f t="shared" si="20"/>
        <v>467798379.21000004</v>
      </c>
      <c r="BR8" s="5">
        <f t="shared" si="6"/>
        <v>54.964645215447014</v>
      </c>
    </row>
    <row r="9" spans="1:70" ht="12.75">
      <c r="A9" s="3" t="s">
        <v>6</v>
      </c>
      <c r="B9" s="4">
        <v>24530102</v>
      </c>
      <c r="C9" s="4">
        <v>13798940</v>
      </c>
      <c r="D9" s="5">
        <f t="shared" si="7"/>
        <v>56.25308855217968</v>
      </c>
      <c r="E9" s="4">
        <v>57783879</v>
      </c>
      <c r="F9" s="4">
        <v>24027479.45</v>
      </c>
      <c r="G9" s="5">
        <f t="shared" si="0"/>
        <v>41.58163118471157</v>
      </c>
      <c r="H9" s="4">
        <v>693764</v>
      </c>
      <c r="I9" s="4">
        <v>303181.44</v>
      </c>
      <c r="J9" s="5">
        <f t="shared" si="1"/>
        <v>43.700947296198706</v>
      </c>
      <c r="K9" s="4">
        <v>102295474</v>
      </c>
      <c r="L9" s="4">
        <v>62867265.45</v>
      </c>
      <c r="M9" s="5">
        <f t="shared" si="8"/>
        <v>61.456546405953404</v>
      </c>
      <c r="N9" s="4">
        <v>32000375</v>
      </c>
      <c r="O9" s="4">
        <v>18666886</v>
      </c>
      <c r="P9" s="5">
        <f t="shared" si="9"/>
        <v>58.333335156228635</v>
      </c>
      <c r="Q9" s="5">
        <v>7037904</v>
      </c>
      <c r="R9" s="5">
        <v>3730000</v>
      </c>
      <c r="S9" s="5">
        <f t="shared" si="10"/>
        <v>52.99873371390118</v>
      </c>
      <c r="T9" s="4">
        <v>96039</v>
      </c>
      <c r="U9" s="4">
        <v>0</v>
      </c>
      <c r="V9" s="5">
        <v>0</v>
      </c>
      <c r="W9" s="4">
        <v>52610900</v>
      </c>
      <c r="X9" s="4">
        <v>24517231.25</v>
      </c>
      <c r="Y9" s="5">
        <f t="shared" si="11"/>
        <v>46.601048927123465</v>
      </c>
      <c r="Z9" s="4">
        <v>4046552</v>
      </c>
      <c r="AA9" s="4">
        <v>2260000</v>
      </c>
      <c r="AB9" s="5">
        <f t="shared" si="12"/>
        <v>55.850017496377156</v>
      </c>
      <c r="AC9" s="4">
        <v>537615</v>
      </c>
      <c r="AD9" s="4">
        <v>470000</v>
      </c>
      <c r="AE9" s="5">
        <f t="shared" si="13"/>
        <v>87.42315597593074</v>
      </c>
      <c r="AF9" s="4">
        <v>54135</v>
      </c>
      <c r="AG9" s="5">
        <v>54135</v>
      </c>
      <c r="AH9" s="5">
        <v>0</v>
      </c>
      <c r="AI9" s="4">
        <v>170692</v>
      </c>
      <c r="AJ9" s="4">
        <v>58590</v>
      </c>
      <c r="AK9" s="5">
        <f t="shared" si="14"/>
        <v>34.32498301033441</v>
      </c>
      <c r="AL9" s="5">
        <v>15330007</v>
      </c>
      <c r="AM9" s="5">
        <v>9657900</v>
      </c>
      <c r="AN9" s="5">
        <f>AM9/AL9*100</f>
        <v>62.99997123288985</v>
      </c>
      <c r="AO9" s="4">
        <v>1089865</v>
      </c>
      <c r="AP9" s="4">
        <v>436497.25</v>
      </c>
      <c r="AQ9" s="5">
        <f t="shared" si="2"/>
        <v>40.050579658948585</v>
      </c>
      <c r="AR9" s="4">
        <v>1011589</v>
      </c>
      <c r="AS9" s="4">
        <v>462416.63</v>
      </c>
      <c r="AT9" s="5">
        <f t="shared" si="3"/>
        <v>45.71190770164563</v>
      </c>
      <c r="AU9" s="20"/>
      <c r="AV9" s="20"/>
      <c r="AW9" s="20" t="e">
        <f t="shared" si="15"/>
        <v>#DIV/0!</v>
      </c>
      <c r="AX9" s="4">
        <v>1866856</v>
      </c>
      <c r="AY9" s="4">
        <v>533497.95</v>
      </c>
      <c r="AZ9" s="5">
        <f t="shared" si="4"/>
        <v>28.577348761768445</v>
      </c>
      <c r="BA9" s="4">
        <v>435802</v>
      </c>
      <c r="BB9" s="4">
        <v>280000</v>
      </c>
      <c r="BC9" s="5">
        <f t="shared" si="5"/>
        <v>64.24936094832057</v>
      </c>
      <c r="BD9" s="5">
        <v>159433.82</v>
      </c>
      <c r="BE9" s="5">
        <v>159165.36</v>
      </c>
      <c r="BF9" s="5">
        <f t="shared" si="16"/>
        <v>99.83161665448395</v>
      </c>
      <c r="BG9" s="5">
        <v>1248</v>
      </c>
      <c r="BH9" s="5">
        <v>0</v>
      </c>
      <c r="BI9" s="5">
        <f t="shared" si="17"/>
        <v>0</v>
      </c>
      <c r="BJ9" s="5">
        <v>480704</v>
      </c>
      <c r="BK9" s="5">
        <v>0</v>
      </c>
      <c r="BL9" s="5">
        <f t="shared" si="18"/>
        <v>0</v>
      </c>
      <c r="BM9" s="5">
        <v>0</v>
      </c>
      <c r="BN9" s="5">
        <v>0</v>
      </c>
      <c r="BO9" s="5">
        <v>0</v>
      </c>
      <c r="BP9" s="5">
        <f t="shared" si="19"/>
        <v>302232935.82</v>
      </c>
      <c r="BQ9" s="5">
        <f t="shared" si="20"/>
        <v>162283185.78</v>
      </c>
      <c r="BR9" s="5">
        <f t="shared" si="6"/>
        <v>53.69473890716216</v>
      </c>
    </row>
    <row r="10" spans="1:70" ht="12.75">
      <c r="A10" s="3" t="s">
        <v>7</v>
      </c>
      <c r="B10" s="4">
        <v>11147575</v>
      </c>
      <c r="C10" s="4">
        <v>6924316.7</v>
      </c>
      <c r="D10" s="5">
        <f t="shared" si="7"/>
        <v>62.115004384361626</v>
      </c>
      <c r="E10" s="4">
        <v>30218067</v>
      </c>
      <c r="F10" s="4">
        <v>15762345.5</v>
      </c>
      <c r="G10" s="5">
        <f t="shared" si="0"/>
        <v>52.16199136761461</v>
      </c>
      <c r="H10" s="4">
        <v>306432</v>
      </c>
      <c r="I10" s="4">
        <v>171212.73</v>
      </c>
      <c r="J10" s="5">
        <f t="shared" si="1"/>
        <v>55.87299302944862</v>
      </c>
      <c r="K10" s="4">
        <v>84869567</v>
      </c>
      <c r="L10" s="4">
        <v>53496235.6</v>
      </c>
      <c r="M10" s="5">
        <f t="shared" si="8"/>
        <v>63.03347299980923</v>
      </c>
      <c r="N10" s="4">
        <v>22088219</v>
      </c>
      <c r="O10" s="4">
        <v>12884795</v>
      </c>
      <c r="P10" s="5">
        <f t="shared" si="9"/>
        <v>58.333335974258496</v>
      </c>
      <c r="Q10" s="5">
        <v>7401106</v>
      </c>
      <c r="R10" s="5">
        <v>4050000</v>
      </c>
      <c r="S10" s="5">
        <f t="shared" si="10"/>
        <v>54.72155107628508</v>
      </c>
      <c r="T10" s="4">
        <v>96039</v>
      </c>
      <c r="U10" s="4">
        <v>19523</v>
      </c>
      <c r="V10" s="5">
        <f t="shared" si="21"/>
        <v>20.328200002082486</v>
      </c>
      <c r="W10" s="4">
        <v>59600054</v>
      </c>
      <c r="X10" s="4">
        <v>26167145.5</v>
      </c>
      <c r="Y10" s="5">
        <f t="shared" si="11"/>
        <v>43.9045667643187</v>
      </c>
      <c r="Z10" s="4">
        <v>203615</v>
      </c>
      <c r="AA10" s="4">
        <v>120000</v>
      </c>
      <c r="AB10" s="5">
        <f t="shared" si="12"/>
        <v>58.93475431574294</v>
      </c>
      <c r="AC10" s="4">
        <v>375841</v>
      </c>
      <c r="AD10" s="4">
        <v>322000</v>
      </c>
      <c r="AE10" s="5">
        <f t="shared" si="13"/>
        <v>85.67452726019779</v>
      </c>
      <c r="AF10" s="4">
        <v>30888</v>
      </c>
      <c r="AG10" s="5">
        <v>30888</v>
      </c>
      <c r="AH10" s="5">
        <v>0</v>
      </c>
      <c r="AI10" s="4">
        <v>467548</v>
      </c>
      <c r="AJ10" s="4">
        <v>210924</v>
      </c>
      <c r="AK10" s="5">
        <f t="shared" si="14"/>
        <v>45.11280125249172</v>
      </c>
      <c r="AL10" s="5"/>
      <c r="AM10" s="5"/>
      <c r="AN10" s="5"/>
      <c r="AO10" s="4">
        <v>848284</v>
      </c>
      <c r="AP10" s="4">
        <v>349905</v>
      </c>
      <c r="AQ10" s="5">
        <f t="shared" si="2"/>
        <v>41.24856769666763</v>
      </c>
      <c r="AR10" s="4">
        <v>1085453</v>
      </c>
      <c r="AS10" s="4">
        <v>382844.35</v>
      </c>
      <c r="AT10" s="5">
        <f t="shared" si="3"/>
        <v>35.27046772177146</v>
      </c>
      <c r="AU10" s="20"/>
      <c r="AV10" s="20"/>
      <c r="AW10" s="20" t="e">
        <f t="shared" si="15"/>
        <v>#DIV/0!</v>
      </c>
      <c r="AX10" s="4">
        <v>41134596</v>
      </c>
      <c r="AY10" s="4">
        <v>18991079.19</v>
      </c>
      <c r="AZ10" s="5">
        <f t="shared" si="4"/>
        <v>46.16814320967198</v>
      </c>
      <c r="BA10" s="4">
        <v>639176</v>
      </c>
      <c r="BB10" s="4">
        <v>385000</v>
      </c>
      <c r="BC10" s="5">
        <f t="shared" si="5"/>
        <v>60.23380101881172</v>
      </c>
      <c r="BD10" s="5">
        <v>227762.5</v>
      </c>
      <c r="BE10" s="5">
        <v>130058.62</v>
      </c>
      <c r="BF10" s="5">
        <f t="shared" si="16"/>
        <v>57.10273640305142</v>
      </c>
      <c r="BG10" s="5">
        <v>1013</v>
      </c>
      <c r="BH10" s="5">
        <v>0</v>
      </c>
      <c r="BI10" s="5">
        <f t="shared" si="17"/>
        <v>0</v>
      </c>
      <c r="BJ10" s="5">
        <v>480704</v>
      </c>
      <c r="BK10" s="5">
        <v>0</v>
      </c>
      <c r="BL10" s="5">
        <f t="shared" si="18"/>
        <v>0</v>
      </c>
      <c r="BM10" s="5">
        <v>0</v>
      </c>
      <c r="BN10" s="5">
        <v>0</v>
      </c>
      <c r="BO10" s="5">
        <v>0</v>
      </c>
      <c r="BP10" s="5">
        <f t="shared" si="19"/>
        <v>261221939.5</v>
      </c>
      <c r="BQ10" s="5">
        <f t="shared" si="20"/>
        <v>140398273.19</v>
      </c>
      <c r="BR10" s="5">
        <f t="shared" si="6"/>
        <v>53.746738676978545</v>
      </c>
    </row>
    <row r="11" spans="1:70" ht="12.75">
      <c r="A11" s="3" t="s">
        <v>8</v>
      </c>
      <c r="B11" s="4">
        <v>154422914</v>
      </c>
      <c r="C11" s="4">
        <v>89202173</v>
      </c>
      <c r="D11" s="5">
        <f t="shared" si="7"/>
        <v>57.76485541517498</v>
      </c>
      <c r="E11" s="4">
        <v>133101645</v>
      </c>
      <c r="F11" s="4">
        <v>78504830.77</v>
      </c>
      <c r="G11" s="5">
        <f t="shared" si="0"/>
        <v>58.98111234462955</v>
      </c>
      <c r="H11" s="4">
        <v>1745271</v>
      </c>
      <c r="I11" s="4">
        <v>755220</v>
      </c>
      <c r="J11" s="5">
        <f t="shared" si="1"/>
        <v>43.27236285940693</v>
      </c>
      <c r="K11" s="4">
        <v>238709282</v>
      </c>
      <c r="L11" s="4">
        <v>139821555.48</v>
      </c>
      <c r="M11" s="5">
        <f t="shared" si="8"/>
        <v>58.57399189026926</v>
      </c>
      <c r="N11" s="4">
        <v>67681833</v>
      </c>
      <c r="O11" s="4">
        <v>39481071</v>
      </c>
      <c r="P11" s="5">
        <f t="shared" si="9"/>
        <v>58.33333591896071</v>
      </c>
      <c r="Q11" s="5">
        <v>17720793</v>
      </c>
      <c r="R11" s="5">
        <v>9450000</v>
      </c>
      <c r="S11" s="5">
        <f t="shared" si="10"/>
        <v>53.327184624299825</v>
      </c>
      <c r="T11" s="4">
        <v>96039</v>
      </c>
      <c r="U11" s="4">
        <v>0</v>
      </c>
      <c r="V11" s="5">
        <f t="shared" si="21"/>
        <v>0</v>
      </c>
      <c r="W11" s="4">
        <v>196330242</v>
      </c>
      <c r="X11" s="4">
        <v>76900255.71</v>
      </c>
      <c r="Y11" s="5">
        <f t="shared" si="11"/>
        <v>39.16882846301386</v>
      </c>
      <c r="Z11" s="4">
        <v>11773254</v>
      </c>
      <c r="AA11" s="4">
        <v>6820000</v>
      </c>
      <c r="AB11" s="5">
        <f t="shared" si="12"/>
        <v>57.927910159757026</v>
      </c>
      <c r="AC11" s="4">
        <v>287219</v>
      </c>
      <c r="AD11" s="4">
        <v>254827</v>
      </c>
      <c r="AE11" s="5">
        <f t="shared" si="13"/>
        <v>88.72219456233745</v>
      </c>
      <c r="AF11" s="4">
        <v>89046</v>
      </c>
      <c r="AG11" s="5">
        <v>44523</v>
      </c>
      <c r="AH11" s="5">
        <v>0</v>
      </c>
      <c r="AI11" s="4">
        <v>727297</v>
      </c>
      <c r="AJ11" s="4">
        <v>467418</v>
      </c>
      <c r="AK11" s="5">
        <f t="shared" si="14"/>
        <v>64.26783006117171</v>
      </c>
      <c r="AL11" s="5"/>
      <c r="AM11" s="5"/>
      <c r="AN11" s="5"/>
      <c r="AO11" s="4">
        <v>2912718</v>
      </c>
      <c r="AP11" s="4">
        <v>968055.82</v>
      </c>
      <c r="AQ11" s="5">
        <f t="shared" si="2"/>
        <v>33.23548040009366</v>
      </c>
      <c r="AR11" s="4">
        <v>2402392</v>
      </c>
      <c r="AS11" s="4">
        <v>1521887</v>
      </c>
      <c r="AT11" s="5">
        <f t="shared" si="3"/>
        <v>63.348820675393526</v>
      </c>
      <c r="AU11" s="20"/>
      <c r="AV11" s="20"/>
      <c r="AW11" s="20" t="e">
        <f t="shared" si="15"/>
        <v>#DIV/0!</v>
      </c>
      <c r="AX11" s="4">
        <v>2675812</v>
      </c>
      <c r="AY11" s="4">
        <v>1082547.63</v>
      </c>
      <c r="AZ11" s="5">
        <f t="shared" si="4"/>
        <v>40.45678956518619</v>
      </c>
      <c r="BA11" s="4">
        <v>697283</v>
      </c>
      <c r="BB11" s="4">
        <v>530000</v>
      </c>
      <c r="BC11" s="5">
        <f t="shared" si="5"/>
        <v>76.0093104234579</v>
      </c>
      <c r="BD11" s="5">
        <v>1348354.6</v>
      </c>
      <c r="BE11" s="5">
        <v>777454.62</v>
      </c>
      <c r="BF11" s="5">
        <f t="shared" si="16"/>
        <v>57.65950737291213</v>
      </c>
      <c r="BG11" s="5">
        <v>4987</v>
      </c>
      <c r="BH11" s="5">
        <v>0</v>
      </c>
      <c r="BI11" s="5">
        <f t="shared" si="17"/>
        <v>0</v>
      </c>
      <c r="BJ11" s="5">
        <v>480704</v>
      </c>
      <c r="BK11" s="5">
        <v>0</v>
      </c>
      <c r="BL11" s="5">
        <f t="shared" si="18"/>
        <v>0</v>
      </c>
      <c r="BM11" s="5">
        <v>0</v>
      </c>
      <c r="BN11" s="5">
        <v>0</v>
      </c>
      <c r="BO11" s="5">
        <v>0</v>
      </c>
      <c r="BP11" s="5">
        <f t="shared" si="19"/>
        <v>833207085.6</v>
      </c>
      <c r="BQ11" s="5">
        <f t="shared" si="20"/>
        <v>446581819.03</v>
      </c>
      <c r="BR11" s="5">
        <f t="shared" si="6"/>
        <v>53.597938225454755</v>
      </c>
    </row>
    <row r="12" spans="1:70" ht="12.75">
      <c r="A12" s="6" t="s">
        <v>9</v>
      </c>
      <c r="B12" s="4">
        <v>9640450</v>
      </c>
      <c r="C12" s="4">
        <v>6001967.25</v>
      </c>
      <c r="D12" s="5">
        <f t="shared" si="7"/>
        <v>62.25816481595776</v>
      </c>
      <c r="E12" s="4">
        <v>36005211</v>
      </c>
      <c r="F12" s="4">
        <v>14641562.68</v>
      </c>
      <c r="G12" s="5">
        <f t="shared" si="0"/>
        <v>40.66512116815535</v>
      </c>
      <c r="H12" s="4">
        <v>147331</v>
      </c>
      <c r="I12" s="4">
        <v>96132.3</v>
      </c>
      <c r="J12" s="5">
        <f t="shared" si="1"/>
        <v>65.24920077919786</v>
      </c>
      <c r="K12" s="4">
        <v>59551264</v>
      </c>
      <c r="L12" s="4">
        <v>36988144.07</v>
      </c>
      <c r="M12" s="5">
        <f t="shared" si="8"/>
        <v>62.11143405789002</v>
      </c>
      <c r="N12" s="4">
        <v>21602360</v>
      </c>
      <c r="O12" s="4">
        <v>12601379</v>
      </c>
      <c r="P12" s="5">
        <f t="shared" si="9"/>
        <v>58.33334413462234</v>
      </c>
      <c r="Q12" s="5">
        <v>5468331</v>
      </c>
      <c r="R12" s="5">
        <v>2365000</v>
      </c>
      <c r="S12" s="5">
        <f t="shared" si="10"/>
        <v>43.24902790266354</v>
      </c>
      <c r="T12" s="4">
        <v>96039</v>
      </c>
      <c r="U12" s="4">
        <v>21500</v>
      </c>
      <c r="V12" s="5">
        <f t="shared" si="21"/>
        <v>22.38673872072804</v>
      </c>
      <c r="W12" s="4">
        <v>31910372</v>
      </c>
      <c r="X12" s="4">
        <v>9547513.2</v>
      </c>
      <c r="Y12" s="5">
        <f t="shared" si="11"/>
        <v>29.919780314688904</v>
      </c>
      <c r="Z12" s="4">
        <v>74152</v>
      </c>
      <c r="AA12" s="4">
        <v>34350</v>
      </c>
      <c r="AB12" s="5">
        <f t="shared" si="12"/>
        <v>46.32376739669867</v>
      </c>
      <c r="AC12" s="4">
        <v>164899</v>
      </c>
      <c r="AD12" s="4">
        <v>144899</v>
      </c>
      <c r="AE12" s="5">
        <f t="shared" si="13"/>
        <v>87.87136368322427</v>
      </c>
      <c r="AF12" s="4">
        <v>44874</v>
      </c>
      <c r="AG12" s="5">
        <v>0</v>
      </c>
      <c r="AH12" s="5">
        <v>0</v>
      </c>
      <c r="AI12" s="4">
        <v>371070</v>
      </c>
      <c r="AJ12" s="4">
        <v>156240</v>
      </c>
      <c r="AK12" s="5">
        <f t="shared" si="14"/>
        <v>42.10526315789473</v>
      </c>
      <c r="AL12" s="5"/>
      <c r="AM12" s="5"/>
      <c r="AN12" s="5"/>
      <c r="AO12" s="4">
        <v>491399</v>
      </c>
      <c r="AP12" s="4">
        <v>243584</v>
      </c>
      <c r="AQ12" s="5">
        <f t="shared" si="2"/>
        <v>49.569494443415635</v>
      </c>
      <c r="AR12" s="4">
        <v>664858</v>
      </c>
      <c r="AS12" s="4">
        <v>350684.2</v>
      </c>
      <c r="AT12" s="5">
        <f>AS12/AR12*100</f>
        <v>52.74572916321981</v>
      </c>
      <c r="AU12" s="20"/>
      <c r="AV12" s="20"/>
      <c r="AW12" s="20" t="e">
        <f t="shared" si="15"/>
        <v>#DIV/0!</v>
      </c>
      <c r="AX12" s="4">
        <v>31726</v>
      </c>
      <c r="AY12" s="4">
        <v>26763.7</v>
      </c>
      <c r="AZ12" s="5">
        <f t="shared" si="4"/>
        <v>84.3588854567232</v>
      </c>
      <c r="BA12" s="4">
        <v>464855</v>
      </c>
      <c r="BB12" s="4">
        <v>280000</v>
      </c>
      <c r="BC12" s="5">
        <f t="shared" si="5"/>
        <v>60.233836357573864</v>
      </c>
      <c r="BD12" s="5">
        <v>91105.04</v>
      </c>
      <c r="BE12" s="5">
        <v>0</v>
      </c>
      <c r="BF12" s="5">
        <f t="shared" si="16"/>
        <v>0</v>
      </c>
      <c r="BG12" s="5">
        <v>699</v>
      </c>
      <c r="BH12" s="5">
        <v>0</v>
      </c>
      <c r="BI12" s="5">
        <f t="shared" si="17"/>
        <v>0</v>
      </c>
      <c r="BJ12" s="5">
        <v>480704</v>
      </c>
      <c r="BK12" s="5">
        <v>0</v>
      </c>
      <c r="BL12" s="5">
        <f t="shared" si="18"/>
        <v>0</v>
      </c>
      <c r="BM12" s="5">
        <v>0</v>
      </c>
      <c r="BN12" s="5">
        <v>0</v>
      </c>
      <c r="BO12" s="5">
        <v>0</v>
      </c>
      <c r="BP12" s="5">
        <f t="shared" si="19"/>
        <v>167301699.04</v>
      </c>
      <c r="BQ12" s="5">
        <f t="shared" si="20"/>
        <v>83499719.4</v>
      </c>
      <c r="BR12" s="5">
        <f>BQ12/BP12*100</f>
        <v>49.90966611763826</v>
      </c>
    </row>
    <row r="13" spans="1:70" ht="12.75">
      <c r="A13" s="6" t="s">
        <v>28</v>
      </c>
      <c r="B13" s="4">
        <v>102004889</v>
      </c>
      <c r="C13" s="4">
        <v>54789420.68</v>
      </c>
      <c r="D13" s="5">
        <f t="shared" si="7"/>
        <v>53.71254379777817</v>
      </c>
      <c r="E13" s="4">
        <v>136824413</v>
      </c>
      <c r="F13" s="4">
        <v>69892838.71</v>
      </c>
      <c r="G13" s="5">
        <f t="shared" si="0"/>
        <v>51.08214037066615</v>
      </c>
      <c r="H13" s="4">
        <v>815051</v>
      </c>
      <c r="I13" s="4">
        <v>418827</v>
      </c>
      <c r="J13" s="5">
        <f t="shared" si="1"/>
        <v>51.3866003477083</v>
      </c>
      <c r="K13" s="4">
        <v>243373539</v>
      </c>
      <c r="L13" s="4">
        <v>141968897.2</v>
      </c>
      <c r="M13" s="5">
        <f t="shared" si="8"/>
        <v>58.33374399835637</v>
      </c>
      <c r="N13" s="4">
        <v>47155036</v>
      </c>
      <c r="O13" s="4">
        <v>27507102</v>
      </c>
      <c r="P13" s="5">
        <f t="shared" si="9"/>
        <v>58.3333283851167</v>
      </c>
      <c r="Q13" s="5">
        <v>12203681</v>
      </c>
      <c r="R13" s="5">
        <v>7400000</v>
      </c>
      <c r="S13" s="5">
        <f t="shared" si="10"/>
        <v>60.637442096364204</v>
      </c>
      <c r="T13" s="4">
        <v>336138</v>
      </c>
      <c r="U13" s="4">
        <v>221000</v>
      </c>
      <c r="V13" s="5">
        <f t="shared" si="21"/>
        <v>65.74680637119278</v>
      </c>
      <c r="W13" s="4">
        <v>114885988</v>
      </c>
      <c r="X13" s="4">
        <v>45148996.81</v>
      </c>
      <c r="Y13" s="5">
        <f t="shared" si="11"/>
        <v>39.29895855532878</v>
      </c>
      <c r="Z13" s="4">
        <v>6156445</v>
      </c>
      <c r="AA13" s="4">
        <v>4639000</v>
      </c>
      <c r="AB13" s="5">
        <f t="shared" si="12"/>
        <v>75.35192793893229</v>
      </c>
      <c r="AC13" s="4">
        <v>714551</v>
      </c>
      <c r="AD13" s="4">
        <v>450000</v>
      </c>
      <c r="AE13" s="5">
        <f t="shared" si="13"/>
        <v>62.976610486865184</v>
      </c>
      <c r="AF13" s="4">
        <v>70686</v>
      </c>
      <c r="AG13" s="5">
        <v>70686</v>
      </c>
      <c r="AH13" s="5">
        <v>0</v>
      </c>
      <c r="AI13" s="4">
        <v>742140</v>
      </c>
      <c r="AJ13" s="4">
        <v>294903</v>
      </c>
      <c r="AK13" s="5">
        <f t="shared" si="14"/>
        <v>39.73684210526316</v>
      </c>
      <c r="AL13" s="5">
        <v>25914037</v>
      </c>
      <c r="AM13" s="5">
        <v>16153091</v>
      </c>
      <c r="AN13" s="5">
        <f>AM13/AL13*100</f>
        <v>62.33336396023515</v>
      </c>
      <c r="AO13" s="4">
        <v>958094</v>
      </c>
      <c r="AP13" s="4">
        <v>353530.26</v>
      </c>
      <c r="AQ13" s="5">
        <f t="shared" si="2"/>
        <v>36.89932929336788</v>
      </c>
      <c r="AR13" s="4">
        <v>2554311</v>
      </c>
      <c r="AS13" s="4">
        <v>1198306.32</v>
      </c>
      <c r="AT13" s="5">
        <f t="shared" si="3"/>
        <v>46.91309398111663</v>
      </c>
      <c r="AU13" s="20"/>
      <c r="AV13" s="20"/>
      <c r="AW13" s="20" t="e">
        <f t="shared" si="15"/>
        <v>#DIV/0!</v>
      </c>
      <c r="AX13" s="4">
        <v>2475198</v>
      </c>
      <c r="AY13" s="4">
        <v>515939.07</v>
      </c>
      <c r="AZ13" s="5">
        <f t="shared" si="4"/>
        <v>20.844355481864483</v>
      </c>
      <c r="BA13" s="4">
        <v>813496</v>
      </c>
      <c r="BB13" s="4">
        <v>480000</v>
      </c>
      <c r="BC13" s="5">
        <f t="shared" si="5"/>
        <v>59.004592524118124</v>
      </c>
      <c r="BD13" s="5">
        <v>592183</v>
      </c>
      <c r="BE13" s="5">
        <v>414840</v>
      </c>
      <c r="BF13" s="5">
        <f t="shared" si="16"/>
        <v>70.05266952952044</v>
      </c>
      <c r="BG13" s="5">
        <v>4052</v>
      </c>
      <c r="BH13" s="5">
        <v>0</v>
      </c>
      <c r="BI13" s="5">
        <f t="shared" si="17"/>
        <v>0</v>
      </c>
      <c r="BJ13" s="5">
        <v>480704</v>
      </c>
      <c r="BK13" s="5">
        <v>0</v>
      </c>
      <c r="BL13" s="5">
        <f t="shared" si="18"/>
        <v>0</v>
      </c>
      <c r="BM13" s="5">
        <v>0</v>
      </c>
      <c r="BN13" s="5">
        <v>0</v>
      </c>
      <c r="BO13" s="5">
        <v>0</v>
      </c>
      <c r="BP13" s="5">
        <f t="shared" si="19"/>
        <v>699074632</v>
      </c>
      <c r="BQ13" s="5">
        <f t="shared" si="20"/>
        <v>371917378.04999995</v>
      </c>
      <c r="BR13" s="5">
        <f t="shared" si="6"/>
        <v>53.201383804469096</v>
      </c>
    </row>
    <row r="14" spans="1:70" ht="12.75">
      <c r="A14" s="3" t="s">
        <v>10</v>
      </c>
      <c r="B14" s="4">
        <v>83174254</v>
      </c>
      <c r="C14" s="4">
        <v>46402350</v>
      </c>
      <c r="D14" s="5">
        <f t="shared" si="7"/>
        <v>55.78931913233631</v>
      </c>
      <c r="E14" s="4">
        <v>152221492</v>
      </c>
      <c r="F14" s="4">
        <v>73597381.49</v>
      </c>
      <c r="G14" s="5">
        <f t="shared" si="0"/>
        <v>48.348876707896146</v>
      </c>
      <c r="H14" s="4">
        <v>1630467</v>
      </c>
      <c r="I14" s="4">
        <v>557070.48</v>
      </c>
      <c r="J14" s="5">
        <f t="shared" si="1"/>
        <v>34.16631431362916</v>
      </c>
      <c r="K14" s="4">
        <v>216797619</v>
      </c>
      <c r="L14" s="4">
        <v>138081724.2</v>
      </c>
      <c r="M14" s="5">
        <f t="shared" si="8"/>
        <v>63.69153168605601</v>
      </c>
      <c r="N14" s="4">
        <v>47646185</v>
      </c>
      <c r="O14" s="4">
        <v>27793605</v>
      </c>
      <c r="P14" s="5">
        <f t="shared" si="9"/>
        <v>58.333327211821896</v>
      </c>
      <c r="Q14" s="5">
        <v>12236539</v>
      </c>
      <c r="R14" s="5">
        <v>7700000</v>
      </c>
      <c r="S14" s="5">
        <f t="shared" si="10"/>
        <v>62.92628986022927</v>
      </c>
      <c r="T14" s="4">
        <v>96039</v>
      </c>
      <c r="U14" s="4">
        <v>12025.79</v>
      </c>
      <c r="V14" s="5">
        <v>0</v>
      </c>
      <c r="W14" s="4">
        <v>145705824</v>
      </c>
      <c r="X14" s="4">
        <v>60370611.56</v>
      </c>
      <c r="Y14" s="5">
        <f t="shared" si="11"/>
        <v>41.433217906238255</v>
      </c>
      <c r="Z14" s="4">
        <v>28533857</v>
      </c>
      <c r="AA14" s="4">
        <v>17991000</v>
      </c>
      <c r="AB14" s="5">
        <f t="shared" si="12"/>
        <v>63.051412923251135</v>
      </c>
      <c r="AC14" s="4">
        <v>899947</v>
      </c>
      <c r="AD14" s="4">
        <v>709947</v>
      </c>
      <c r="AE14" s="5">
        <f t="shared" si="13"/>
        <v>78.88764560579679</v>
      </c>
      <c r="AF14" s="4">
        <v>74385</v>
      </c>
      <c r="AG14" s="5">
        <v>0</v>
      </c>
      <c r="AH14" s="5">
        <v>0</v>
      </c>
      <c r="AI14" s="4">
        <v>623398</v>
      </c>
      <c r="AJ14" s="4">
        <v>486849</v>
      </c>
      <c r="AK14" s="5">
        <f t="shared" si="14"/>
        <v>78.09601570746136</v>
      </c>
      <c r="AL14" s="5">
        <v>18596834</v>
      </c>
      <c r="AM14" s="5">
        <v>10848152</v>
      </c>
      <c r="AN14" s="5">
        <f>AM14/AL14*100</f>
        <v>58.33332705986406</v>
      </c>
      <c r="AO14" s="4">
        <v>2009524</v>
      </c>
      <c r="AP14" s="4">
        <v>958876</v>
      </c>
      <c r="AQ14" s="5">
        <f t="shared" si="2"/>
        <v>47.716573676154155</v>
      </c>
      <c r="AR14" s="4">
        <v>2692127</v>
      </c>
      <c r="AS14" s="4">
        <v>1218349.31</v>
      </c>
      <c r="AT14" s="5">
        <f t="shared" si="3"/>
        <v>45.25601169632785</v>
      </c>
      <c r="AU14" s="20"/>
      <c r="AV14" s="20"/>
      <c r="AW14" s="20" t="e">
        <f t="shared" si="15"/>
        <v>#DIV/0!</v>
      </c>
      <c r="AX14" s="4">
        <v>8038827</v>
      </c>
      <c r="AY14" s="4">
        <v>3651608.41</v>
      </c>
      <c r="AZ14" s="5">
        <f t="shared" si="4"/>
        <v>45.42464230166914</v>
      </c>
      <c r="BA14" s="4">
        <v>842550</v>
      </c>
      <c r="BB14" s="4">
        <v>490000</v>
      </c>
      <c r="BC14" s="5">
        <f t="shared" si="5"/>
        <v>58.15678594742152</v>
      </c>
      <c r="BD14" s="5">
        <v>942457.5</v>
      </c>
      <c r="BE14" s="5">
        <v>672440.42</v>
      </c>
      <c r="BF14" s="5">
        <f t="shared" si="16"/>
        <v>71.34968102009906</v>
      </c>
      <c r="BG14" s="5">
        <v>4052</v>
      </c>
      <c r="BH14" s="5">
        <v>0</v>
      </c>
      <c r="BI14" s="5">
        <f t="shared" si="17"/>
        <v>0</v>
      </c>
      <c r="BJ14" s="5">
        <v>480704</v>
      </c>
      <c r="BK14" s="5">
        <v>0</v>
      </c>
      <c r="BL14" s="5">
        <f t="shared" si="18"/>
        <v>0</v>
      </c>
      <c r="BM14" s="5">
        <v>0</v>
      </c>
      <c r="BN14" s="5">
        <v>0</v>
      </c>
      <c r="BO14" s="5">
        <v>0</v>
      </c>
      <c r="BP14" s="5">
        <f t="shared" si="19"/>
        <v>723247081.5</v>
      </c>
      <c r="BQ14" s="5">
        <f t="shared" si="20"/>
        <v>391541990.66</v>
      </c>
      <c r="BR14" s="5">
        <f t="shared" si="6"/>
        <v>54.13668449901654</v>
      </c>
    </row>
    <row r="15" spans="1:70" ht="12.75">
      <c r="A15" s="3" t="s">
        <v>11</v>
      </c>
      <c r="B15" s="4">
        <v>11142278</v>
      </c>
      <c r="C15" s="4">
        <v>7236370.48</v>
      </c>
      <c r="D15" s="5">
        <f t="shared" si="7"/>
        <v>64.9451618421296</v>
      </c>
      <c r="E15" s="4">
        <v>37178990</v>
      </c>
      <c r="F15" s="4">
        <v>16475314.81</v>
      </c>
      <c r="G15" s="5">
        <f t="shared" si="0"/>
        <v>44.31350827443134</v>
      </c>
      <c r="H15" s="4">
        <v>134141</v>
      </c>
      <c r="I15" s="4">
        <v>70000</v>
      </c>
      <c r="J15" s="5">
        <f t="shared" si="1"/>
        <v>52.18389604967907</v>
      </c>
      <c r="K15" s="4">
        <v>73978751</v>
      </c>
      <c r="L15" s="4">
        <v>45790322.7</v>
      </c>
      <c r="M15" s="5">
        <f t="shared" si="8"/>
        <v>61.89658798105418</v>
      </c>
      <c r="N15" s="4">
        <v>28097974</v>
      </c>
      <c r="O15" s="4">
        <v>16390486</v>
      </c>
      <c r="P15" s="5">
        <f t="shared" si="9"/>
        <v>58.33333748547137</v>
      </c>
      <c r="Q15" s="5">
        <v>6514713</v>
      </c>
      <c r="R15" s="5">
        <v>3326000</v>
      </c>
      <c r="S15" s="5">
        <f t="shared" si="10"/>
        <v>51.05366882623993</v>
      </c>
      <c r="T15" s="4">
        <v>336138</v>
      </c>
      <c r="U15" s="4">
        <v>156500</v>
      </c>
      <c r="V15" s="5">
        <f t="shared" si="21"/>
        <v>46.55825881036955</v>
      </c>
      <c r="W15" s="4">
        <v>37851511</v>
      </c>
      <c r="X15" s="4">
        <v>13209787.35</v>
      </c>
      <c r="Y15" s="5">
        <f t="shared" si="11"/>
        <v>34.89896968710179</v>
      </c>
      <c r="Z15" s="4">
        <v>1376398</v>
      </c>
      <c r="AA15" s="4">
        <v>606800</v>
      </c>
      <c r="AB15" s="5">
        <f t="shared" si="12"/>
        <v>44.08608556536699</v>
      </c>
      <c r="AC15" s="4">
        <v>645814</v>
      </c>
      <c r="AD15" s="4">
        <v>440000</v>
      </c>
      <c r="AE15" s="5">
        <f t="shared" si="13"/>
        <v>68.13107179466533</v>
      </c>
      <c r="AF15" s="4">
        <v>8856</v>
      </c>
      <c r="AG15" s="5">
        <v>8856</v>
      </c>
      <c r="AH15" s="5">
        <v>0</v>
      </c>
      <c r="AI15" s="4">
        <v>348806</v>
      </c>
      <c r="AJ15" s="4">
        <v>136710</v>
      </c>
      <c r="AK15" s="5">
        <f t="shared" si="14"/>
        <v>39.19370653027758</v>
      </c>
      <c r="AL15" s="5"/>
      <c r="AM15" s="5"/>
      <c r="AN15" s="5"/>
      <c r="AO15" s="4">
        <v>716511</v>
      </c>
      <c r="AP15" s="4">
        <v>188620.7</v>
      </c>
      <c r="AQ15" s="5">
        <f t="shared" si="2"/>
        <v>26.324885451863267</v>
      </c>
      <c r="AR15" s="4">
        <v>891591</v>
      </c>
      <c r="AS15" s="4">
        <v>431500.66</v>
      </c>
      <c r="AT15" s="5">
        <f t="shared" si="3"/>
        <v>48.39670431845992</v>
      </c>
      <c r="AU15" s="20"/>
      <c r="AV15" s="20"/>
      <c r="AW15" s="20" t="e">
        <f t="shared" si="15"/>
        <v>#DIV/0!</v>
      </c>
      <c r="AX15" s="4">
        <v>22535603</v>
      </c>
      <c r="AY15" s="4">
        <v>10217595.96</v>
      </c>
      <c r="AZ15" s="5">
        <f t="shared" si="4"/>
        <v>45.339793925194726</v>
      </c>
      <c r="BA15" s="4">
        <v>552015</v>
      </c>
      <c r="BB15" s="4">
        <v>350000</v>
      </c>
      <c r="BC15" s="5">
        <f t="shared" si="5"/>
        <v>63.40407416465133</v>
      </c>
      <c r="BD15" s="5">
        <v>91105.04</v>
      </c>
      <c r="BE15" s="5">
        <v>3131.19</v>
      </c>
      <c r="BF15" s="5">
        <f t="shared" si="16"/>
        <v>3.436900966181454</v>
      </c>
      <c r="BG15" s="5">
        <v>856</v>
      </c>
      <c r="BH15" s="5">
        <v>0</v>
      </c>
      <c r="BI15" s="5">
        <f t="shared" si="17"/>
        <v>0</v>
      </c>
      <c r="BJ15" s="5">
        <v>480704</v>
      </c>
      <c r="BK15" s="5">
        <v>0</v>
      </c>
      <c r="BL15" s="5">
        <f t="shared" si="18"/>
        <v>0</v>
      </c>
      <c r="BM15" s="5">
        <v>0</v>
      </c>
      <c r="BN15" s="5">
        <v>0</v>
      </c>
      <c r="BO15" s="5">
        <v>0</v>
      </c>
      <c r="BP15" s="5">
        <f t="shared" si="19"/>
        <v>222882755.04</v>
      </c>
      <c r="BQ15" s="5">
        <f t="shared" si="20"/>
        <v>115037995.85</v>
      </c>
      <c r="BR15" s="5">
        <f t="shared" si="6"/>
        <v>51.613681744626014</v>
      </c>
    </row>
    <row r="16" spans="1:70" ht="25.5">
      <c r="A16" s="6" t="s">
        <v>29</v>
      </c>
      <c r="B16" s="4">
        <v>116343596</v>
      </c>
      <c r="C16" s="4">
        <v>61955435.34</v>
      </c>
      <c r="D16" s="5">
        <f t="shared" si="7"/>
        <v>53.25212342585664</v>
      </c>
      <c r="E16" s="4">
        <v>144220286</v>
      </c>
      <c r="F16" s="4">
        <v>65986782.25</v>
      </c>
      <c r="G16" s="5">
        <f t="shared" si="0"/>
        <v>45.75416127659045</v>
      </c>
      <c r="H16" s="4">
        <v>2806689</v>
      </c>
      <c r="I16" s="4">
        <v>1405000</v>
      </c>
      <c r="J16" s="5">
        <f t="shared" si="1"/>
        <v>50.05898409121923</v>
      </c>
      <c r="K16" s="4">
        <v>250774323</v>
      </c>
      <c r="L16" s="4">
        <v>140140860.78</v>
      </c>
      <c r="M16" s="5">
        <f t="shared" si="8"/>
        <v>55.88325754547048</v>
      </c>
      <c r="N16" s="4">
        <v>39061608</v>
      </c>
      <c r="O16" s="4">
        <v>22785938</v>
      </c>
      <c r="P16" s="5">
        <f t="shared" si="9"/>
        <v>58.333333333333336</v>
      </c>
      <c r="Q16" s="5">
        <v>18480096</v>
      </c>
      <c r="R16" s="5">
        <v>8549000</v>
      </c>
      <c r="S16" s="5">
        <f t="shared" si="10"/>
        <v>46.26058219610981</v>
      </c>
      <c r="T16" s="4">
        <v>48020</v>
      </c>
      <c r="U16" s="4">
        <v>0</v>
      </c>
      <c r="V16" s="5">
        <v>0</v>
      </c>
      <c r="W16" s="4">
        <v>228855220</v>
      </c>
      <c r="X16" s="4">
        <v>63434652.78</v>
      </c>
      <c r="Y16" s="5">
        <f t="shared" si="11"/>
        <v>27.718245963539744</v>
      </c>
      <c r="Z16" s="4">
        <v>33460350</v>
      </c>
      <c r="AA16" s="4">
        <v>12767000</v>
      </c>
      <c r="AB16" s="5">
        <f t="shared" si="12"/>
        <v>38.155608055504494</v>
      </c>
      <c r="AC16" s="4">
        <v>402721</v>
      </c>
      <c r="AD16" s="4">
        <v>200000</v>
      </c>
      <c r="AE16" s="5">
        <f t="shared" si="13"/>
        <v>49.662173067706924</v>
      </c>
      <c r="AF16" s="4">
        <v>36801</v>
      </c>
      <c r="AG16" s="5">
        <v>36801</v>
      </c>
      <c r="AH16" s="5">
        <v>0</v>
      </c>
      <c r="AI16" s="4">
        <v>682769</v>
      </c>
      <c r="AJ16" s="4">
        <v>351540</v>
      </c>
      <c r="AK16" s="5">
        <f t="shared" si="14"/>
        <v>51.48739910570046</v>
      </c>
      <c r="AL16" s="5">
        <v>22168418</v>
      </c>
      <c r="AM16" s="5">
        <v>14764614</v>
      </c>
      <c r="AN16" s="5">
        <f>AM16/AL16*100</f>
        <v>66.60201914272818</v>
      </c>
      <c r="AO16" s="4">
        <v>422770</v>
      </c>
      <c r="AP16" s="4">
        <v>180925.16</v>
      </c>
      <c r="AQ16" s="5">
        <f t="shared" si="2"/>
        <v>42.795174681268776</v>
      </c>
      <c r="AR16" s="4">
        <v>2761085</v>
      </c>
      <c r="AS16" s="4">
        <v>1236584.85</v>
      </c>
      <c r="AT16" s="5">
        <f>AS16/AR16*100</f>
        <v>44.786192746691974</v>
      </c>
      <c r="AU16" s="20"/>
      <c r="AV16" s="20"/>
      <c r="AW16" s="20" t="e">
        <f t="shared" si="15"/>
        <v>#DIV/0!</v>
      </c>
      <c r="AX16" s="4">
        <v>174684089</v>
      </c>
      <c r="AY16" s="4">
        <v>94669879.81</v>
      </c>
      <c r="AZ16" s="5">
        <f t="shared" si="4"/>
        <v>54.19490713318487</v>
      </c>
      <c r="BA16" s="4">
        <v>871603</v>
      </c>
      <c r="BB16" s="4">
        <v>520000</v>
      </c>
      <c r="BC16" s="5">
        <f t="shared" si="5"/>
        <v>59.66018932931622</v>
      </c>
      <c r="BD16" s="5">
        <v>442338.86</v>
      </c>
      <c r="BE16" s="5">
        <v>0</v>
      </c>
      <c r="BF16" s="5">
        <f t="shared" si="16"/>
        <v>0</v>
      </c>
      <c r="BG16" s="5">
        <v>4209</v>
      </c>
      <c r="BH16" s="5">
        <v>0</v>
      </c>
      <c r="BI16" s="5">
        <f t="shared" si="17"/>
        <v>0</v>
      </c>
      <c r="BJ16" s="5">
        <v>480704</v>
      </c>
      <c r="BK16" s="5">
        <v>0</v>
      </c>
      <c r="BL16" s="5">
        <f t="shared" si="18"/>
        <v>0</v>
      </c>
      <c r="BM16" s="5">
        <v>0</v>
      </c>
      <c r="BN16" s="5">
        <v>0</v>
      </c>
      <c r="BO16" s="5">
        <v>0</v>
      </c>
      <c r="BP16" s="5">
        <f t="shared" si="19"/>
        <v>1037007695.86</v>
      </c>
      <c r="BQ16" s="5">
        <f t="shared" si="20"/>
        <v>488985013.97</v>
      </c>
      <c r="BR16" s="5">
        <f>BQ16/BP16*100</f>
        <v>47.15346047306623</v>
      </c>
    </row>
    <row r="17" spans="1:70" ht="12.75">
      <c r="A17" s="3" t="s">
        <v>12</v>
      </c>
      <c r="B17" s="4">
        <v>195013483</v>
      </c>
      <c r="C17" s="4">
        <v>103928576</v>
      </c>
      <c r="D17" s="5">
        <f t="shared" si="7"/>
        <v>53.2930207702613</v>
      </c>
      <c r="E17" s="4">
        <v>145039228</v>
      </c>
      <c r="F17" s="4">
        <v>87546977.4</v>
      </c>
      <c r="G17" s="5">
        <f t="shared" si="0"/>
        <v>60.36089588121636</v>
      </c>
      <c r="H17" s="4">
        <v>3030479</v>
      </c>
      <c r="I17" s="4">
        <v>989225</v>
      </c>
      <c r="J17" s="5">
        <f t="shared" si="1"/>
        <v>32.64252944831494</v>
      </c>
      <c r="K17" s="4">
        <v>369932727</v>
      </c>
      <c r="L17" s="4">
        <v>211995674.45</v>
      </c>
      <c r="M17" s="5">
        <f t="shared" si="8"/>
        <v>57.30654764426938</v>
      </c>
      <c r="N17" s="4">
        <v>78618821</v>
      </c>
      <c r="O17" s="4">
        <v>45860976</v>
      </c>
      <c r="P17" s="5">
        <f t="shared" si="9"/>
        <v>58.333329623449835</v>
      </c>
      <c r="Q17" s="5">
        <v>15923530</v>
      </c>
      <c r="R17" s="5">
        <v>8700000</v>
      </c>
      <c r="S17" s="5">
        <f t="shared" si="10"/>
        <v>54.63612653726906</v>
      </c>
      <c r="T17" s="4">
        <v>48020</v>
      </c>
      <c r="U17" s="4">
        <v>0</v>
      </c>
      <c r="V17" s="5"/>
      <c r="W17" s="4">
        <v>264012116</v>
      </c>
      <c r="X17" s="4">
        <v>107087474.06</v>
      </c>
      <c r="Y17" s="5">
        <f t="shared" si="11"/>
        <v>40.56157561344647</v>
      </c>
      <c r="Z17" s="4">
        <v>8843463</v>
      </c>
      <c r="AA17" s="4">
        <v>7028000</v>
      </c>
      <c r="AB17" s="5">
        <f t="shared" si="12"/>
        <v>79.47113025745684</v>
      </c>
      <c r="AC17" s="4">
        <v>773897</v>
      </c>
      <c r="AD17" s="4">
        <v>600000</v>
      </c>
      <c r="AE17" s="5">
        <f t="shared" si="13"/>
        <v>77.52969710439504</v>
      </c>
      <c r="AF17" s="4">
        <v>84240</v>
      </c>
      <c r="AG17" s="5">
        <v>84240</v>
      </c>
      <c r="AH17" s="5">
        <v>0</v>
      </c>
      <c r="AI17" s="4">
        <v>1283902</v>
      </c>
      <c r="AJ17" s="4">
        <v>728469</v>
      </c>
      <c r="AK17" s="5">
        <f t="shared" si="14"/>
        <v>56.73867631641667</v>
      </c>
      <c r="AL17" s="5"/>
      <c r="AM17" s="5"/>
      <c r="AN17" s="5"/>
      <c r="AO17" s="4">
        <v>2135810</v>
      </c>
      <c r="AP17" s="4">
        <v>724415</v>
      </c>
      <c r="AQ17" s="5">
        <f t="shared" si="2"/>
        <v>33.917576938023515</v>
      </c>
      <c r="AR17" s="4">
        <v>3996382</v>
      </c>
      <c r="AS17" s="4">
        <v>1659754.53</v>
      </c>
      <c r="AT17" s="5">
        <f t="shared" si="3"/>
        <v>41.53142842701224</v>
      </c>
      <c r="AU17" s="20"/>
      <c r="AV17" s="20"/>
      <c r="AW17" s="20" t="e">
        <f t="shared" si="15"/>
        <v>#DIV/0!</v>
      </c>
      <c r="AX17" s="4">
        <v>1140026</v>
      </c>
      <c r="AY17" s="4">
        <v>369653.28</v>
      </c>
      <c r="AZ17" s="5">
        <f t="shared" si="4"/>
        <v>32.4249867985467</v>
      </c>
      <c r="BA17" s="4">
        <v>1481725</v>
      </c>
      <c r="BB17" s="4">
        <v>880000</v>
      </c>
      <c r="BC17" s="5">
        <f t="shared" si="5"/>
        <v>59.39023772967319</v>
      </c>
      <c r="BD17" s="5">
        <v>318867.5</v>
      </c>
      <c r="BE17" s="5">
        <v>84722.92</v>
      </c>
      <c r="BF17" s="5">
        <f t="shared" si="16"/>
        <v>26.569945196672602</v>
      </c>
      <c r="BG17" s="5">
        <v>4908</v>
      </c>
      <c r="BH17" s="5">
        <v>0</v>
      </c>
      <c r="BI17" s="5">
        <f t="shared" si="17"/>
        <v>0</v>
      </c>
      <c r="BJ17" s="5">
        <v>480704</v>
      </c>
      <c r="BK17" s="5">
        <v>0</v>
      </c>
      <c r="BL17" s="5">
        <f t="shared" si="18"/>
        <v>0</v>
      </c>
      <c r="BM17" s="5">
        <v>0</v>
      </c>
      <c r="BN17" s="5">
        <v>0</v>
      </c>
      <c r="BO17" s="5">
        <v>0</v>
      </c>
      <c r="BP17" s="5">
        <f t="shared" si="19"/>
        <v>1092162328.5</v>
      </c>
      <c r="BQ17" s="5">
        <f t="shared" si="20"/>
        <v>578268157.64</v>
      </c>
      <c r="BR17" s="5">
        <f t="shared" si="6"/>
        <v>52.94708877518293</v>
      </c>
    </row>
    <row r="18" spans="1:70" ht="12.75">
      <c r="A18" s="3" t="s">
        <v>13</v>
      </c>
      <c r="B18" s="4">
        <v>28901278</v>
      </c>
      <c r="C18" s="4">
        <v>14989441.2</v>
      </c>
      <c r="D18" s="5">
        <f t="shared" si="7"/>
        <v>51.864285032654955</v>
      </c>
      <c r="E18" s="4">
        <v>34409122</v>
      </c>
      <c r="F18" s="4">
        <v>18396098.54</v>
      </c>
      <c r="G18" s="5">
        <f t="shared" si="0"/>
        <v>53.46285365839907</v>
      </c>
      <c r="H18" s="4">
        <v>382839</v>
      </c>
      <c r="I18" s="4">
        <v>158630.2</v>
      </c>
      <c r="J18" s="5">
        <f t="shared" si="1"/>
        <v>41.43522472893305</v>
      </c>
      <c r="K18" s="4">
        <v>100430490</v>
      </c>
      <c r="L18" s="4">
        <v>61940469.65</v>
      </c>
      <c r="M18" s="5">
        <f t="shared" si="8"/>
        <v>61.674965092772126</v>
      </c>
      <c r="N18" s="4">
        <v>25434451</v>
      </c>
      <c r="O18" s="4">
        <v>14836766</v>
      </c>
      <c r="P18" s="5">
        <f t="shared" si="9"/>
        <v>58.33334480071931</v>
      </c>
      <c r="Q18" s="5">
        <v>5991522</v>
      </c>
      <c r="R18" s="5">
        <v>2906000</v>
      </c>
      <c r="S18" s="5">
        <f t="shared" si="10"/>
        <v>48.50186647065637</v>
      </c>
      <c r="T18" s="4">
        <v>48020</v>
      </c>
      <c r="U18" s="4">
        <v>0</v>
      </c>
      <c r="V18" s="5"/>
      <c r="W18" s="4">
        <v>54411395</v>
      </c>
      <c r="X18" s="4">
        <v>19387574.86</v>
      </c>
      <c r="Y18" s="5">
        <f t="shared" si="11"/>
        <v>35.631460762952315</v>
      </c>
      <c r="Z18" s="4">
        <v>1347747</v>
      </c>
      <c r="AA18" s="4">
        <v>738500</v>
      </c>
      <c r="AB18" s="5">
        <f t="shared" si="12"/>
        <v>54.79515072190849</v>
      </c>
      <c r="AC18" s="4">
        <v>240701</v>
      </c>
      <c r="AD18" s="4">
        <v>105000</v>
      </c>
      <c r="AE18" s="5">
        <f t="shared" si="13"/>
        <v>43.62258569760824</v>
      </c>
      <c r="AF18" s="4">
        <v>54594</v>
      </c>
      <c r="AG18" s="5">
        <v>42209</v>
      </c>
      <c r="AH18" s="5">
        <v>0</v>
      </c>
      <c r="AI18" s="4">
        <v>430441</v>
      </c>
      <c r="AJ18" s="4">
        <v>269879</v>
      </c>
      <c r="AK18" s="5">
        <f t="shared" si="14"/>
        <v>62.698255974686425</v>
      </c>
      <c r="AL18" s="5"/>
      <c r="AM18" s="5"/>
      <c r="AN18" s="5"/>
      <c r="AO18" s="4">
        <v>513362</v>
      </c>
      <c r="AP18" s="4">
        <v>135095</v>
      </c>
      <c r="AQ18" s="5">
        <f t="shared" si="2"/>
        <v>26.315738212021927</v>
      </c>
      <c r="AR18" s="4">
        <v>881364</v>
      </c>
      <c r="AS18" s="4">
        <v>508226.22</v>
      </c>
      <c r="AT18" s="5">
        <f t="shared" si="3"/>
        <v>57.663600963960405</v>
      </c>
      <c r="AU18" s="20"/>
      <c r="AV18" s="20"/>
      <c r="AW18" s="20" t="e">
        <f t="shared" si="15"/>
        <v>#DIV/0!</v>
      </c>
      <c r="AX18" s="4">
        <v>76863</v>
      </c>
      <c r="AY18" s="4">
        <v>33683.2</v>
      </c>
      <c r="AZ18" s="5">
        <f t="shared" si="4"/>
        <v>43.82238528290595</v>
      </c>
      <c r="BA18" s="4">
        <v>610122</v>
      </c>
      <c r="BB18" s="4">
        <v>360000</v>
      </c>
      <c r="BC18" s="5">
        <f t="shared" si="5"/>
        <v>59.004592524118124</v>
      </c>
      <c r="BD18" s="5">
        <v>136657.5</v>
      </c>
      <c r="BE18" s="5">
        <v>0</v>
      </c>
      <c r="BF18" s="5">
        <f t="shared" si="16"/>
        <v>0</v>
      </c>
      <c r="BG18" s="5">
        <v>1092</v>
      </c>
      <c r="BH18" s="5">
        <v>0</v>
      </c>
      <c r="BI18" s="5">
        <f t="shared" si="17"/>
        <v>0</v>
      </c>
      <c r="BJ18" s="5">
        <v>480704</v>
      </c>
      <c r="BK18" s="5">
        <v>0</v>
      </c>
      <c r="BL18" s="5">
        <f t="shared" si="18"/>
        <v>0</v>
      </c>
      <c r="BM18" s="5">
        <v>0</v>
      </c>
      <c r="BN18" s="5">
        <v>0</v>
      </c>
      <c r="BO18" s="5">
        <v>0</v>
      </c>
      <c r="BP18" s="5">
        <f t="shared" si="19"/>
        <v>254782764.5</v>
      </c>
      <c r="BQ18" s="5">
        <f t="shared" si="20"/>
        <v>134807572.87</v>
      </c>
      <c r="BR18" s="5">
        <f t="shared" si="6"/>
        <v>52.91078976027046</v>
      </c>
    </row>
    <row r="19" spans="1:70" ht="12.75">
      <c r="A19" s="3" t="s">
        <v>14</v>
      </c>
      <c r="B19" s="4">
        <v>13344049</v>
      </c>
      <c r="C19" s="4">
        <v>7266742</v>
      </c>
      <c r="D19" s="5">
        <f t="shared" si="7"/>
        <v>54.45679943171672</v>
      </c>
      <c r="E19" s="4">
        <v>33957199</v>
      </c>
      <c r="F19" s="4">
        <v>16222821.96</v>
      </c>
      <c r="G19" s="5">
        <f t="shared" si="0"/>
        <v>47.77432308241914</v>
      </c>
      <c r="H19" s="4">
        <v>316970</v>
      </c>
      <c r="I19" s="4">
        <v>158485</v>
      </c>
      <c r="J19" s="5">
        <f t="shared" si="1"/>
        <v>50</v>
      </c>
      <c r="K19" s="4">
        <v>85068312</v>
      </c>
      <c r="L19" s="4">
        <v>49888032.8</v>
      </c>
      <c r="M19" s="5">
        <f t="shared" si="8"/>
        <v>58.644672295836784</v>
      </c>
      <c r="N19" s="4">
        <v>32441138</v>
      </c>
      <c r="O19" s="4">
        <v>18923996</v>
      </c>
      <c r="P19" s="5">
        <f t="shared" si="9"/>
        <v>58.333329737076426</v>
      </c>
      <c r="Q19" s="5">
        <v>6514713</v>
      </c>
      <c r="R19" s="5">
        <v>3517560</v>
      </c>
      <c r="S19" s="5">
        <f t="shared" si="10"/>
        <v>53.99408999291296</v>
      </c>
      <c r="T19" s="4">
        <v>144059</v>
      </c>
      <c r="U19" s="4">
        <v>48300</v>
      </c>
      <c r="V19" s="5">
        <f t="shared" si="21"/>
        <v>33.527929528873585</v>
      </c>
      <c r="W19" s="4">
        <v>56838638</v>
      </c>
      <c r="X19" s="4">
        <v>22225007.35</v>
      </c>
      <c r="Y19" s="5">
        <f t="shared" si="11"/>
        <v>39.10193511322351</v>
      </c>
      <c r="Z19" s="4">
        <v>842181</v>
      </c>
      <c r="AA19" s="4">
        <v>507500</v>
      </c>
      <c r="AB19" s="5">
        <f t="shared" si="12"/>
        <v>60.260205347781536</v>
      </c>
      <c r="AC19" s="4">
        <v>938311</v>
      </c>
      <c r="AD19" s="4">
        <v>420000</v>
      </c>
      <c r="AE19" s="5">
        <f t="shared" si="13"/>
        <v>44.76127851000361</v>
      </c>
      <c r="AF19" s="4">
        <v>34614</v>
      </c>
      <c r="AG19" s="5">
        <v>34614</v>
      </c>
      <c r="AH19" s="5">
        <v>0</v>
      </c>
      <c r="AI19" s="4">
        <v>326542</v>
      </c>
      <c r="AJ19" s="4">
        <v>121086</v>
      </c>
      <c r="AK19" s="5">
        <f t="shared" si="14"/>
        <v>37.081294289861646</v>
      </c>
      <c r="AL19" s="5"/>
      <c r="AM19" s="5"/>
      <c r="AN19" s="5"/>
      <c r="AO19" s="4">
        <v>1015746</v>
      </c>
      <c r="AP19" s="4">
        <v>476287.29</v>
      </c>
      <c r="AQ19" s="5">
        <f t="shared" si="2"/>
        <v>46.890392873809</v>
      </c>
      <c r="AR19" s="4">
        <v>879914</v>
      </c>
      <c r="AS19" s="4">
        <v>373243.98</v>
      </c>
      <c r="AT19" s="5">
        <f t="shared" si="3"/>
        <v>42.41823405469171</v>
      </c>
      <c r="AU19" s="20"/>
      <c r="AV19" s="20"/>
      <c r="AW19" s="20" t="e">
        <f t="shared" si="15"/>
        <v>#DIV/0!</v>
      </c>
      <c r="AX19" s="4">
        <v>539924</v>
      </c>
      <c r="AY19" s="4">
        <v>119001.69</v>
      </c>
      <c r="AZ19" s="5">
        <f t="shared" si="4"/>
        <v>22.04045198953927</v>
      </c>
      <c r="BA19" s="4">
        <v>755389</v>
      </c>
      <c r="BB19" s="4">
        <v>490000</v>
      </c>
      <c r="BC19" s="5">
        <f t="shared" si="5"/>
        <v>64.86724058730006</v>
      </c>
      <c r="BD19" s="5">
        <v>318868</v>
      </c>
      <c r="BE19" s="5">
        <v>0</v>
      </c>
      <c r="BF19" s="5">
        <f t="shared" si="16"/>
        <v>0</v>
      </c>
      <c r="BG19" s="5">
        <v>1170</v>
      </c>
      <c r="BH19" s="5">
        <v>0</v>
      </c>
      <c r="BI19" s="5">
        <f t="shared" si="17"/>
        <v>0</v>
      </c>
      <c r="BJ19" s="5">
        <v>480704</v>
      </c>
      <c r="BK19" s="5">
        <v>0</v>
      </c>
      <c r="BL19" s="5">
        <f t="shared" si="18"/>
        <v>0</v>
      </c>
      <c r="BM19" s="5">
        <v>0</v>
      </c>
      <c r="BN19" s="5">
        <v>0</v>
      </c>
      <c r="BO19" s="5">
        <v>0</v>
      </c>
      <c r="BP19" s="5">
        <f t="shared" si="19"/>
        <v>234758441</v>
      </c>
      <c r="BQ19" s="5">
        <f t="shared" si="20"/>
        <v>120792678.07</v>
      </c>
      <c r="BR19" s="5">
        <f t="shared" si="6"/>
        <v>51.45402974881742</v>
      </c>
    </row>
    <row r="20" spans="1:70" ht="12.75">
      <c r="A20" s="3" t="s">
        <v>15</v>
      </c>
      <c r="B20" s="4">
        <v>18818060</v>
      </c>
      <c r="C20" s="4">
        <v>10202158.93</v>
      </c>
      <c r="D20" s="5">
        <f t="shared" si="7"/>
        <v>54.21472208080961</v>
      </c>
      <c r="E20" s="4">
        <v>31173039</v>
      </c>
      <c r="F20" s="4">
        <v>16614572.45</v>
      </c>
      <c r="G20" s="5">
        <f t="shared" si="0"/>
        <v>53.29789132846495</v>
      </c>
      <c r="H20" s="4">
        <v>323823</v>
      </c>
      <c r="I20" s="4">
        <v>160000</v>
      </c>
      <c r="J20" s="5">
        <f t="shared" si="1"/>
        <v>49.40970839007729</v>
      </c>
      <c r="K20" s="4">
        <v>71739881</v>
      </c>
      <c r="L20" s="4">
        <v>40271057.39</v>
      </c>
      <c r="M20" s="5">
        <f t="shared" si="8"/>
        <v>56.134826025150495</v>
      </c>
      <c r="N20" s="4">
        <v>19759493</v>
      </c>
      <c r="O20" s="4">
        <v>11526368</v>
      </c>
      <c r="P20" s="5">
        <f t="shared" si="9"/>
        <v>58.33331857249576</v>
      </c>
      <c r="Q20" s="5">
        <v>5991522</v>
      </c>
      <c r="R20" s="5">
        <v>3739266</v>
      </c>
      <c r="S20" s="5">
        <f t="shared" si="10"/>
        <v>62.40928431874239</v>
      </c>
      <c r="T20" s="4">
        <v>144059</v>
      </c>
      <c r="U20" s="4">
        <v>20250</v>
      </c>
      <c r="V20" s="5">
        <f t="shared" si="21"/>
        <v>14.056740640987373</v>
      </c>
      <c r="W20" s="4">
        <v>48780249</v>
      </c>
      <c r="X20" s="4">
        <v>18329418.86</v>
      </c>
      <c r="Y20" s="5">
        <f t="shared" si="11"/>
        <v>37.57549261382409</v>
      </c>
      <c r="Z20" s="4">
        <v>1060456</v>
      </c>
      <c r="AA20" s="4">
        <v>605500</v>
      </c>
      <c r="AB20" s="5">
        <f t="shared" si="12"/>
        <v>57.09807856242974</v>
      </c>
      <c r="AC20" s="4">
        <v>380627</v>
      </c>
      <c r="AD20" s="4">
        <v>260000</v>
      </c>
      <c r="AE20" s="5">
        <f t="shared" si="13"/>
        <v>68.30834386420301</v>
      </c>
      <c r="AF20" s="4">
        <v>38367</v>
      </c>
      <c r="AG20" s="5">
        <v>38367</v>
      </c>
      <c r="AH20" s="5">
        <v>0</v>
      </c>
      <c r="AI20" s="4">
        <v>274592</v>
      </c>
      <c r="AJ20" s="4">
        <v>178910</v>
      </c>
      <c r="AK20" s="5">
        <f t="shared" si="14"/>
        <v>65.15484791982287</v>
      </c>
      <c r="AL20" s="5"/>
      <c r="AM20" s="5"/>
      <c r="AN20" s="5"/>
      <c r="AO20" s="4">
        <v>862011</v>
      </c>
      <c r="AP20" s="4">
        <v>343337</v>
      </c>
      <c r="AQ20" s="5">
        <f t="shared" si="2"/>
        <v>39.82977015374514</v>
      </c>
      <c r="AR20" s="4">
        <v>1111835</v>
      </c>
      <c r="AS20" s="4">
        <v>419911.8</v>
      </c>
      <c r="AT20" s="5">
        <f t="shared" si="3"/>
        <v>37.76745650208888</v>
      </c>
      <c r="AU20" s="20"/>
      <c r="AV20" s="20"/>
      <c r="AW20" s="20" t="e">
        <f t="shared" si="15"/>
        <v>#DIV/0!</v>
      </c>
      <c r="AX20" s="4">
        <v>103467</v>
      </c>
      <c r="AY20" s="4">
        <v>34903.8</v>
      </c>
      <c r="AZ20" s="5">
        <f t="shared" si="4"/>
        <v>33.734234103627244</v>
      </c>
      <c r="BA20" s="4">
        <v>552015</v>
      </c>
      <c r="BB20" s="4">
        <v>320000</v>
      </c>
      <c r="BC20" s="5">
        <f t="shared" si="5"/>
        <v>57.96943923625264</v>
      </c>
      <c r="BD20" s="5">
        <v>91105.04</v>
      </c>
      <c r="BE20" s="5">
        <v>33129.08</v>
      </c>
      <c r="BF20" s="5">
        <f t="shared" si="16"/>
        <v>36.363608423858885</v>
      </c>
      <c r="BG20" s="5">
        <v>856</v>
      </c>
      <c r="BH20" s="5">
        <v>0</v>
      </c>
      <c r="BI20" s="5">
        <f t="shared" si="17"/>
        <v>0</v>
      </c>
      <c r="BJ20" s="5">
        <v>480704</v>
      </c>
      <c r="BK20" s="5">
        <v>0</v>
      </c>
      <c r="BL20" s="5">
        <f t="shared" si="18"/>
        <v>0</v>
      </c>
      <c r="BM20" s="5">
        <v>0</v>
      </c>
      <c r="BN20" s="5">
        <v>0</v>
      </c>
      <c r="BO20" s="5">
        <v>0</v>
      </c>
      <c r="BP20" s="5">
        <f t="shared" si="19"/>
        <v>201686161.04</v>
      </c>
      <c r="BQ20" s="5">
        <f t="shared" si="20"/>
        <v>103097150.30999999</v>
      </c>
      <c r="BR20" s="5">
        <f t="shared" si="6"/>
        <v>51.1176125215418</v>
      </c>
    </row>
    <row r="21" spans="1:70" ht="12.75">
      <c r="A21" s="3" t="s">
        <v>16</v>
      </c>
      <c r="B21" s="4">
        <v>17272516</v>
      </c>
      <c r="C21" s="4">
        <v>10312287.85</v>
      </c>
      <c r="D21" s="5">
        <f t="shared" si="7"/>
        <v>59.7034493990337</v>
      </c>
      <c r="E21" s="4">
        <v>44797509</v>
      </c>
      <c r="F21" s="4">
        <v>20989871.23</v>
      </c>
      <c r="G21" s="5">
        <f t="shared" si="0"/>
        <v>46.85499640169725</v>
      </c>
      <c r="H21" s="4">
        <v>462790</v>
      </c>
      <c r="I21" s="4">
        <v>230000</v>
      </c>
      <c r="J21" s="5">
        <f t="shared" si="1"/>
        <v>49.69856738477495</v>
      </c>
      <c r="K21" s="4">
        <v>127581359</v>
      </c>
      <c r="L21" s="4">
        <v>75403131.6</v>
      </c>
      <c r="M21" s="5">
        <f t="shared" si="8"/>
        <v>59.10199749479075</v>
      </c>
      <c r="N21" s="4">
        <v>42247798</v>
      </c>
      <c r="O21" s="4">
        <v>24644550</v>
      </c>
      <c r="P21" s="5">
        <f t="shared" si="9"/>
        <v>58.33333609481848</v>
      </c>
      <c r="Q21" s="5">
        <v>7037904</v>
      </c>
      <c r="R21" s="5">
        <v>3600000</v>
      </c>
      <c r="S21" s="5">
        <f t="shared" si="10"/>
        <v>51.15159286060168</v>
      </c>
      <c r="T21" s="4">
        <v>96039</v>
      </c>
      <c r="U21" s="4">
        <v>18999</v>
      </c>
      <c r="V21" s="5">
        <f t="shared" si="21"/>
        <v>19.78258832349358</v>
      </c>
      <c r="W21" s="4">
        <v>60836340</v>
      </c>
      <c r="X21" s="4">
        <v>28397458.75</v>
      </c>
      <c r="Y21" s="5">
        <f t="shared" si="11"/>
        <v>46.6784470433297</v>
      </c>
      <c r="Z21" s="4">
        <v>1158976</v>
      </c>
      <c r="AA21" s="4">
        <v>625500</v>
      </c>
      <c r="AB21" s="5">
        <f t="shared" si="12"/>
        <v>53.97005632558396</v>
      </c>
      <c r="AC21" s="4">
        <v>299357</v>
      </c>
      <c r="AD21" s="4">
        <v>286450</v>
      </c>
      <c r="AE21" s="5">
        <f t="shared" si="13"/>
        <v>95.68842552537605</v>
      </c>
      <c r="AF21" s="4">
        <v>65880</v>
      </c>
      <c r="AG21" s="5">
        <v>65880</v>
      </c>
      <c r="AH21" s="5">
        <v>0</v>
      </c>
      <c r="AI21" s="4">
        <v>653083</v>
      </c>
      <c r="AJ21" s="4">
        <v>299460</v>
      </c>
      <c r="AK21" s="5">
        <f t="shared" si="14"/>
        <v>45.853283579575645</v>
      </c>
      <c r="AL21" s="5"/>
      <c r="AM21" s="5"/>
      <c r="AN21" s="5"/>
      <c r="AO21" s="4">
        <v>1309486</v>
      </c>
      <c r="AP21" s="4">
        <v>389753</v>
      </c>
      <c r="AQ21" s="5">
        <f t="shared" si="2"/>
        <v>29.763815726170424</v>
      </c>
      <c r="AR21" s="4">
        <v>963738</v>
      </c>
      <c r="AS21" s="4">
        <v>580451</v>
      </c>
      <c r="AT21" s="5">
        <f t="shared" si="3"/>
        <v>60.22912866359944</v>
      </c>
      <c r="AU21" s="20"/>
      <c r="AV21" s="20"/>
      <c r="AW21" s="20" t="e">
        <f t="shared" si="15"/>
        <v>#DIV/0!</v>
      </c>
      <c r="AX21" s="4">
        <v>155194</v>
      </c>
      <c r="AY21" s="4">
        <v>57214.4</v>
      </c>
      <c r="AZ21" s="5">
        <f t="shared" si="4"/>
        <v>36.86637370001418</v>
      </c>
      <c r="BA21" s="4">
        <v>1045924</v>
      </c>
      <c r="BB21" s="4">
        <v>625000</v>
      </c>
      <c r="BC21" s="5">
        <f t="shared" si="5"/>
        <v>59.75577575426131</v>
      </c>
      <c r="BD21" s="5">
        <v>387196.41</v>
      </c>
      <c r="BE21" s="5">
        <v>344783.4</v>
      </c>
      <c r="BF21" s="5">
        <f t="shared" si="16"/>
        <v>89.04612519522071</v>
      </c>
      <c r="BG21" s="5">
        <v>1328</v>
      </c>
      <c r="BH21" s="5">
        <v>0</v>
      </c>
      <c r="BI21" s="5">
        <f t="shared" si="17"/>
        <v>0</v>
      </c>
      <c r="BJ21" s="5">
        <v>480704</v>
      </c>
      <c r="BK21" s="5">
        <v>0</v>
      </c>
      <c r="BL21" s="5">
        <f t="shared" si="18"/>
        <v>0</v>
      </c>
      <c r="BM21" s="5">
        <v>0</v>
      </c>
      <c r="BN21" s="5">
        <v>0</v>
      </c>
      <c r="BO21" s="5">
        <v>0</v>
      </c>
      <c r="BP21" s="5">
        <f t="shared" si="19"/>
        <v>306853121.41</v>
      </c>
      <c r="BQ21" s="5">
        <f t="shared" si="20"/>
        <v>166870790.23000002</v>
      </c>
      <c r="BR21" s="5">
        <f t="shared" si="6"/>
        <v>54.381324023436136</v>
      </c>
    </row>
    <row r="22" spans="1:70" ht="12.75">
      <c r="A22" s="3" t="s">
        <v>17</v>
      </c>
      <c r="B22" s="4">
        <v>8892792</v>
      </c>
      <c r="C22" s="4">
        <v>4546736.7</v>
      </c>
      <c r="D22" s="5">
        <f t="shared" si="7"/>
        <v>51.12833742203799</v>
      </c>
      <c r="E22" s="4">
        <v>22270163</v>
      </c>
      <c r="F22" s="4">
        <v>11416855.28</v>
      </c>
      <c r="G22" s="5">
        <f t="shared" si="0"/>
        <v>51.26525243663461</v>
      </c>
      <c r="H22" s="4">
        <v>129318</v>
      </c>
      <c r="I22" s="4">
        <v>41000</v>
      </c>
      <c r="J22" s="5">
        <f t="shared" si="1"/>
        <v>31.704789743113874</v>
      </c>
      <c r="K22" s="4">
        <v>49920862</v>
      </c>
      <c r="L22" s="4">
        <v>30751958.48</v>
      </c>
      <c r="M22" s="5">
        <f t="shared" si="8"/>
        <v>61.60141721911773</v>
      </c>
      <c r="N22" s="4">
        <v>16356664</v>
      </c>
      <c r="O22" s="4">
        <v>12267495</v>
      </c>
      <c r="P22" s="5">
        <f t="shared" si="9"/>
        <v>74.99998165885171</v>
      </c>
      <c r="Q22" s="5">
        <v>5468331</v>
      </c>
      <c r="R22" s="5">
        <v>3280000</v>
      </c>
      <c r="S22" s="5">
        <f t="shared" si="10"/>
        <v>59.981738486569306</v>
      </c>
      <c r="T22" s="4">
        <v>48020</v>
      </c>
      <c r="U22" s="4">
        <v>0</v>
      </c>
      <c r="V22" s="5">
        <f t="shared" si="21"/>
        <v>0</v>
      </c>
      <c r="W22" s="4">
        <v>30612956</v>
      </c>
      <c r="X22" s="4">
        <v>10016620.15</v>
      </c>
      <c r="Y22" s="5">
        <f t="shared" si="11"/>
        <v>32.72019908825531</v>
      </c>
      <c r="Z22" s="4">
        <v>372518</v>
      </c>
      <c r="AA22" s="4">
        <v>186650</v>
      </c>
      <c r="AB22" s="5">
        <f t="shared" si="12"/>
        <v>50.10496137099415</v>
      </c>
      <c r="AC22" s="4">
        <v>226331</v>
      </c>
      <c r="AD22" s="4">
        <v>206331</v>
      </c>
      <c r="AE22" s="5">
        <f t="shared" si="13"/>
        <v>91.16338460043035</v>
      </c>
      <c r="AF22" s="4">
        <v>45414</v>
      </c>
      <c r="AG22" s="5">
        <v>45414</v>
      </c>
      <c r="AH22" s="5">
        <v>0</v>
      </c>
      <c r="AI22" s="4">
        <v>252328</v>
      </c>
      <c r="AJ22" s="4">
        <v>132804</v>
      </c>
      <c r="AK22" s="5">
        <f t="shared" si="14"/>
        <v>52.63149551377572</v>
      </c>
      <c r="AL22" s="5">
        <v>12097241</v>
      </c>
      <c r="AM22" s="5">
        <v>8063390.15</v>
      </c>
      <c r="AN22" s="5">
        <f>AM22/AL22*100</f>
        <v>66.65478640956232</v>
      </c>
      <c r="AO22" s="4">
        <v>741215</v>
      </c>
      <c r="AP22" s="4">
        <v>337589</v>
      </c>
      <c r="AQ22" s="5">
        <f t="shared" si="2"/>
        <v>45.54535458672585</v>
      </c>
      <c r="AR22" s="4">
        <v>958791</v>
      </c>
      <c r="AS22" s="4">
        <v>400954</v>
      </c>
      <c r="AT22" s="5">
        <f t="shared" si="3"/>
        <v>41.81870710092189</v>
      </c>
      <c r="AU22" s="20"/>
      <c r="AV22" s="20"/>
      <c r="AW22" s="20" t="e">
        <f t="shared" si="15"/>
        <v>#DIV/0!</v>
      </c>
      <c r="AX22" s="4">
        <v>134278</v>
      </c>
      <c r="AY22" s="4">
        <v>39678.24</v>
      </c>
      <c r="AZ22" s="5">
        <f t="shared" si="4"/>
        <v>29.549323046217545</v>
      </c>
      <c r="BA22" s="4">
        <v>610122</v>
      </c>
      <c r="BB22" s="4">
        <v>370000</v>
      </c>
      <c r="BC22" s="5">
        <f t="shared" si="5"/>
        <v>60.64360898312141</v>
      </c>
      <c r="BD22" s="5">
        <v>341643.89</v>
      </c>
      <c r="BE22" s="5">
        <v>0</v>
      </c>
      <c r="BF22" s="5">
        <f t="shared" si="16"/>
        <v>0</v>
      </c>
      <c r="BG22" s="5">
        <v>777</v>
      </c>
      <c r="BH22" s="5">
        <v>0</v>
      </c>
      <c r="BI22" s="5">
        <f t="shared" si="17"/>
        <v>0</v>
      </c>
      <c r="BJ22" s="5">
        <v>480704</v>
      </c>
      <c r="BK22" s="5">
        <v>0</v>
      </c>
      <c r="BL22" s="5">
        <f t="shared" si="18"/>
        <v>0</v>
      </c>
      <c r="BM22" s="5">
        <v>0</v>
      </c>
      <c r="BN22" s="5">
        <v>0</v>
      </c>
      <c r="BO22" s="5">
        <v>0</v>
      </c>
      <c r="BP22" s="5">
        <f t="shared" si="19"/>
        <v>149960468.89</v>
      </c>
      <c r="BQ22" s="5">
        <f t="shared" si="20"/>
        <v>82103476</v>
      </c>
      <c r="BR22" s="5">
        <f t="shared" si="6"/>
        <v>54.75007954277944</v>
      </c>
    </row>
    <row r="23" spans="1:70" ht="12.75">
      <c r="A23" s="3" t="s">
        <v>18</v>
      </c>
      <c r="B23" s="4">
        <v>46588948</v>
      </c>
      <c r="C23" s="4">
        <v>24322082.08</v>
      </c>
      <c r="D23" s="5">
        <f t="shared" si="7"/>
        <v>52.20569067153008</v>
      </c>
      <c r="E23" s="4">
        <v>69217963</v>
      </c>
      <c r="F23" s="4">
        <v>38181570.21</v>
      </c>
      <c r="G23" s="5">
        <f t="shared" si="0"/>
        <v>55.16136065720397</v>
      </c>
      <c r="H23" s="4">
        <v>718958</v>
      </c>
      <c r="I23" s="4">
        <v>269900</v>
      </c>
      <c r="J23" s="5">
        <f t="shared" si="1"/>
        <v>37.540440470792454</v>
      </c>
      <c r="K23" s="4">
        <v>171762154</v>
      </c>
      <c r="L23" s="4">
        <v>95978714.64</v>
      </c>
      <c r="M23" s="5">
        <f t="shared" si="8"/>
        <v>55.878848980899484</v>
      </c>
      <c r="N23" s="4">
        <v>33494114</v>
      </c>
      <c r="O23" s="4">
        <v>19538232</v>
      </c>
      <c r="P23" s="5">
        <f t="shared" si="9"/>
        <v>58.33332985013426</v>
      </c>
      <c r="Q23" s="5">
        <v>8494161</v>
      </c>
      <c r="R23" s="5">
        <v>4242000</v>
      </c>
      <c r="S23" s="5">
        <f t="shared" si="10"/>
        <v>49.94018832466208</v>
      </c>
      <c r="T23" s="4">
        <v>48020</v>
      </c>
      <c r="U23" s="4">
        <v>0</v>
      </c>
      <c r="V23" s="5">
        <f t="shared" si="21"/>
        <v>0</v>
      </c>
      <c r="W23" s="4">
        <v>88958419</v>
      </c>
      <c r="X23" s="4">
        <v>35955192.49</v>
      </c>
      <c r="Y23" s="5">
        <f t="shared" si="11"/>
        <v>40.417976054632895</v>
      </c>
      <c r="Z23" s="4">
        <v>6381140</v>
      </c>
      <c r="AA23" s="4">
        <v>4650000</v>
      </c>
      <c r="AB23" s="5">
        <f t="shared" si="12"/>
        <v>72.87099170367676</v>
      </c>
      <c r="AC23" s="4">
        <v>130169</v>
      </c>
      <c r="AD23" s="4">
        <v>72000</v>
      </c>
      <c r="AE23" s="5">
        <f t="shared" si="13"/>
        <v>55.31270886309336</v>
      </c>
      <c r="AF23" s="4">
        <v>103815</v>
      </c>
      <c r="AG23" s="5">
        <v>103815</v>
      </c>
      <c r="AH23" s="5">
        <v>0</v>
      </c>
      <c r="AI23" s="4">
        <v>838618</v>
      </c>
      <c r="AJ23" s="4">
        <v>436425.6</v>
      </c>
      <c r="AK23" s="5">
        <f t="shared" si="14"/>
        <v>52.04104848691537</v>
      </c>
      <c r="AL23" s="5">
        <v>14974299</v>
      </c>
      <c r="AM23" s="5">
        <v>8598255</v>
      </c>
      <c r="AN23" s="5">
        <f>AM23/AL23*100</f>
        <v>57.42008357119089</v>
      </c>
      <c r="AO23" s="4">
        <v>878477</v>
      </c>
      <c r="AP23" s="4">
        <v>435915</v>
      </c>
      <c r="AQ23" s="5">
        <f t="shared" si="2"/>
        <v>49.62167478488338</v>
      </c>
      <c r="AR23" s="4">
        <v>2040231</v>
      </c>
      <c r="AS23" s="4">
        <v>1100519.56</v>
      </c>
      <c r="AT23" s="5">
        <f t="shared" si="3"/>
        <v>53.94092923791472</v>
      </c>
      <c r="AU23" s="20"/>
      <c r="AV23" s="20"/>
      <c r="AW23" s="20" t="e">
        <f t="shared" si="15"/>
        <v>#DIV/0!</v>
      </c>
      <c r="AX23" s="4">
        <v>820153</v>
      </c>
      <c r="AY23" s="4">
        <v>154454.36</v>
      </c>
      <c r="AZ23" s="5">
        <f t="shared" si="4"/>
        <v>18.83238371377048</v>
      </c>
      <c r="BA23" s="4">
        <v>929710</v>
      </c>
      <c r="BB23" s="4">
        <v>550000</v>
      </c>
      <c r="BC23" s="5">
        <f t="shared" si="5"/>
        <v>59.15823213690291</v>
      </c>
      <c r="BD23" s="5">
        <v>273315.11</v>
      </c>
      <c r="BE23" s="5">
        <v>0</v>
      </c>
      <c r="BF23" s="5">
        <f t="shared" si="16"/>
        <v>0</v>
      </c>
      <c r="BG23" s="5">
        <v>2340</v>
      </c>
      <c r="BH23" s="5">
        <v>0</v>
      </c>
      <c r="BI23" s="5">
        <f t="shared" si="17"/>
        <v>0</v>
      </c>
      <c r="BJ23" s="5">
        <v>480704</v>
      </c>
      <c r="BK23" s="5">
        <v>0</v>
      </c>
      <c r="BL23" s="5">
        <f t="shared" si="18"/>
        <v>0</v>
      </c>
      <c r="BM23" s="5">
        <v>0</v>
      </c>
      <c r="BN23" s="5">
        <v>0</v>
      </c>
      <c r="BO23" s="5">
        <v>0</v>
      </c>
      <c r="BP23" s="5">
        <f t="shared" si="19"/>
        <v>447135708.11</v>
      </c>
      <c r="BQ23" s="5">
        <f t="shared" si="20"/>
        <v>234589075.94000003</v>
      </c>
      <c r="BR23" s="5">
        <f t="shared" si="6"/>
        <v>52.4648494148646</v>
      </c>
    </row>
    <row r="24" spans="1:70" ht="12.75">
      <c r="A24" s="3" t="s">
        <v>19</v>
      </c>
      <c r="B24" s="4">
        <v>38503352</v>
      </c>
      <c r="C24" s="4">
        <v>19421228.7</v>
      </c>
      <c r="D24" s="5">
        <f t="shared" si="7"/>
        <v>50.44035828361125</v>
      </c>
      <c r="E24" s="4">
        <v>43532785</v>
      </c>
      <c r="F24" s="4">
        <v>22173713.2</v>
      </c>
      <c r="G24" s="5">
        <f t="shared" si="0"/>
        <v>50.93566423558704</v>
      </c>
      <c r="H24" s="4">
        <v>782935</v>
      </c>
      <c r="I24" s="4">
        <v>260000</v>
      </c>
      <c r="J24" s="5">
        <f t="shared" si="1"/>
        <v>33.20837617426734</v>
      </c>
      <c r="K24" s="4">
        <v>94299597</v>
      </c>
      <c r="L24" s="4">
        <v>52363247.85</v>
      </c>
      <c r="M24" s="5">
        <f t="shared" si="8"/>
        <v>55.52860194089695</v>
      </c>
      <c r="N24" s="4">
        <v>25067871</v>
      </c>
      <c r="O24" s="4">
        <v>14622923</v>
      </c>
      <c r="P24" s="5">
        <f t="shared" si="9"/>
        <v>58.333326352285766</v>
      </c>
      <c r="Q24" s="5">
        <v>6154589</v>
      </c>
      <c r="R24" s="5">
        <v>3760000</v>
      </c>
      <c r="S24" s="5">
        <f t="shared" si="10"/>
        <v>61.09262535646166</v>
      </c>
      <c r="T24" s="4">
        <v>48020</v>
      </c>
      <c r="U24" s="4">
        <v>0</v>
      </c>
      <c r="V24" s="5">
        <v>0</v>
      </c>
      <c r="W24" s="4">
        <v>62454584</v>
      </c>
      <c r="X24" s="4">
        <v>22272896.05</v>
      </c>
      <c r="Y24" s="5">
        <f t="shared" si="11"/>
        <v>35.66254808454092</v>
      </c>
      <c r="Z24" s="4">
        <v>4998882</v>
      </c>
      <c r="AA24" s="4">
        <v>2969400</v>
      </c>
      <c r="AB24" s="5">
        <f t="shared" si="12"/>
        <v>59.40128212668353</v>
      </c>
      <c r="AC24" s="4">
        <v>105621</v>
      </c>
      <c r="AD24" s="4">
        <v>105621</v>
      </c>
      <c r="AE24" s="5">
        <f t="shared" si="13"/>
        <v>100</v>
      </c>
      <c r="AF24" s="4">
        <v>40203</v>
      </c>
      <c r="AG24" s="5">
        <v>0</v>
      </c>
      <c r="AH24" s="5">
        <v>0</v>
      </c>
      <c r="AI24" s="4">
        <v>319120</v>
      </c>
      <c r="AJ24" s="4">
        <v>128898</v>
      </c>
      <c r="AK24" s="5">
        <f t="shared" si="14"/>
        <v>40.39170218099775</v>
      </c>
      <c r="AL24" s="5"/>
      <c r="AM24" s="5"/>
      <c r="AN24" s="5"/>
      <c r="AO24" s="4">
        <v>568268</v>
      </c>
      <c r="AP24" s="4">
        <v>209924.39</v>
      </c>
      <c r="AQ24" s="5">
        <f t="shared" si="2"/>
        <v>36.94108941555745</v>
      </c>
      <c r="AR24" s="4">
        <v>1181514</v>
      </c>
      <c r="AS24" s="4">
        <v>606972.22</v>
      </c>
      <c r="AT24" s="5">
        <f t="shared" si="3"/>
        <v>51.37241031422395</v>
      </c>
      <c r="AU24" s="20"/>
      <c r="AV24" s="20"/>
      <c r="AW24" s="20" t="e">
        <f t="shared" si="15"/>
        <v>#DIV/0!</v>
      </c>
      <c r="AX24" s="4">
        <v>412493</v>
      </c>
      <c r="AY24" s="4">
        <v>309642.99</v>
      </c>
      <c r="AZ24" s="5">
        <f t="shared" si="4"/>
        <v>75.0662411240918</v>
      </c>
      <c r="BA24" s="4">
        <v>639176</v>
      </c>
      <c r="BB24" s="4">
        <v>370000</v>
      </c>
      <c r="BC24" s="5">
        <f t="shared" si="5"/>
        <v>57.88702955054633</v>
      </c>
      <c r="BD24" s="5">
        <v>136657.5</v>
      </c>
      <c r="BE24" s="5">
        <v>0</v>
      </c>
      <c r="BF24" s="5">
        <f t="shared" si="16"/>
        <v>0</v>
      </c>
      <c r="BG24" s="5">
        <v>1328</v>
      </c>
      <c r="BH24" s="5">
        <v>0</v>
      </c>
      <c r="BI24" s="5">
        <f t="shared" si="17"/>
        <v>0</v>
      </c>
      <c r="BJ24" s="5">
        <v>480704</v>
      </c>
      <c r="BK24" s="5">
        <v>0</v>
      </c>
      <c r="BL24" s="5">
        <f t="shared" si="18"/>
        <v>0</v>
      </c>
      <c r="BM24" s="5">
        <v>0</v>
      </c>
      <c r="BN24" s="5">
        <v>0</v>
      </c>
      <c r="BO24" s="5">
        <v>0</v>
      </c>
      <c r="BP24" s="5">
        <f t="shared" si="19"/>
        <v>279727699.5</v>
      </c>
      <c r="BQ24" s="5">
        <f t="shared" si="20"/>
        <v>139574467.4</v>
      </c>
      <c r="BR24" s="5">
        <f t="shared" si="6"/>
        <v>49.896548553998315</v>
      </c>
    </row>
    <row r="25" spans="1:70" ht="12.75">
      <c r="A25" s="3" t="s">
        <v>20</v>
      </c>
      <c r="B25" s="4"/>
      <c r="C25" s="8"/>
      <c r="D25" s="5">
        <v>0</v>
      </c>
      <c r="E25" s="4">
        <v>31344645</v>
      </c>
      <c r="F25" s="4">
        <v>16499608.19</v>
      </c>
      <c r="G25" s="5">
        <f t="shared" si="0"/>
        <v>52.639320655888746</v>
      </c>
      <c r="H25" s="4">
        <v>211347</v>
      </c>
      <c r="I25" s="4">
        <v>85142</v>
      </c>
      <c r="J25" s="5">
        <f t="shared" si="1"/>
        <v>40.28540741056178</v>
      </c>
      <c r="K25" s="4">
        <v>53446041</v>
      </c>
      <c r="L25" s="4">
        <v>31145062.65</v>
      </c>
      <c r="M25" s="5">
        <v>0</v>
      </c>
      <c r="N25" s="4">
        <v>22388023</v>
      </c>
      <c r="O25" s="4">
        <v>13059683</v>
      </c>
      <c r="P25" s="5">
        <f t="shared" si="9"/>
        <v>58.33334636113246</v>
      </c>
      <c r="Q25" s="5">
        <v>7037904</v>
      </c>
      <c r="R25" s="5">
        <v>3719049</v>
      </c>
      <c r="S25" s="5">
        <f t="shared" si="10"/>
        <v>52.84313341017439</v>
      </c>
      <c r="T25" s="4">
        <v>48020</v>
      </c>
      <c r="U25" s="4">
        <v>0</v>
      </c>
      <c r="V25" s="5">
        <f t="shared" si="21"/>
        <v>0</v>
      </c>
      <c r="W25" s="4">
        <v>46936413</v>
      </c>
      <c r="X25" s="4">
        <v>19148494.35</v>
      </c>
      <c r="Y25" s="5">
        <f t="shared" si="11"/>
        <v>40.796671765266765</v>
      </c>
      <c r="Z25" s="4">
        <v>764235</v>
      </c>
      <c r="AA25" s="4">
        <v>377800</v>
      </c>
      <c r="AB25" s="5">
        <f t="shared" si="12"/>
        <v>49.435055971003685</v>
      </c>
      <c r="AC25" s="4">
        <v>240999</v>
      </c>
      <c r="AD25" s="4">
        <v>220783</v>
      </c>
      <c r="AE25" s="5">
        <f t="shared" si="13"/>
        <v>91.61158345055374</v>
      </c>
      <c r="AF25" s="4">
        <v>7803</v>
      </c>
      <c r="AG25" s="5">
        <v>7803</v>
      </c>
      <c r="AH25" s="5">
        <v>0</v>
      </c>
      <c r="AI25" s="4">
        <v>497234</v>
      </c>
      <c r="AJ25" s="4">
        <v>255479</v>
      </c>
      <c r="AK25" s="5">
        <f t="shared" si="14"/>
        <v>51.38003435002434</v>
      </c>
      <c r="AL25" s="5"/>
      <c r="AM25" s="5"/>
      <c r="AN25" s="5"/>
      <c r="AO25" s="4">
        <v>716512</v>
      </c>
      <c r="AP25" s="4">
        <v>228132.98</v>
      </c>
      <c r="AQ25" s="5">
        <f t="shared" si="2"/>
        <v>31.839380219731144</v>
      </c>
      <c r="AR25" s="4">
        <v>719917</v>
      </c>
      <c r="AS25" s="4">
        <v>405780.35</v>
      </c>
      <c r="AT25" s="5">
        <f t="shared" si="3"/>
        <v>56.36487956250512</v>
      </c>
      <c r="AU25" s="20"/>
      <c r="AV25" s="20"/>
      <c r="AW25" s="20" t="e">
        <f t="shared" si="15"/>
        <v>#DIV/0!</v>
      </c>
      <c r="AX25" s="4">
        <v>24728174</v>
      </c>
      <c r="AY25" s="4">
        <v>12632105.34</v>
      </c>
      <c r="AZ25" s="5">
        <f t="shared" si="4"/>
        <v>51.08385819349217</v>
      </c>
      <c r="BA25" s="4">
        <v>668229</v>
      </c>
      <c r="BB25" s="4">
        <v>445000</v>
      </c>
      <c r="BC25" s="5">
        <f t="shared" si="5"/>
        <v>66.5939371083865</v>
      </c>
      <c r="BD25" s="5">
        <v>93502.5</v>
      </c>
      <c r="BE25" s="5">
        <v>45551.35</v>
      </c>
      <c r="BF25" s="5">
        <f t="shared" si="16"/>
        <v>48.71671880431004</v>
      </c>
      <c r="BG25" s="5">
        <v>777</v>
      </c>
      <c r="BH25" s="5">
        <v>0</v>
      </c>
      <c r="BI25" s="5">
        <f t="shared" si="17"/>
        <v>0</v>
      </c>
      <c r="BJ25" s="5">
        <v>480704</v>
      </c>
      <c r="BK25" s="5">
        <v>0</v>
      </c>
      <c r="BL25" s="5">
        <f t="shared" si="18"/>
        <v>0</v>
      </c>
      <c r="BM25" s="5">
        <v>0</v>
      </c>
      <c r="BN25" s="5">
        <v>0</v>
      </c>
      <c r="BO25" s="5">
        <v>0</v>
      </c>
      <c r="BP25" s="5">
        <f t="shared" si="19"/>
        <v>190330479.5</v>
      </c>
      <c r="BQ25" s="5">
        <f t="shared" si="20"/>
        <v>98275474.21</v>
      </c>
      <c r="BR25" s="5">
        <f t="shared" si="6"/>
        <v>51.63412316733012</v>
      </c>
    </row>
    <row r="26" spans="1:70" ht="12.75">
      <c r="A26" s="3" t="s">
        <v>21</v>
      </c>
      <c r="B26" s="4">
        <v>30477700</v>
      </c>
      <c r="C26" s="4">
        <v>16218711.25</v>
      </c>
      <c r="D26" s="5">
        <f t="shared" si="7"/>
        <v>53.21501048307451</v>
      </c>
      <c r="E26" s="4">
        <v>50890396</v>
      </c>
      <c r="F26" s="4">
        <v>24341248.36</v>
      </c>
      <c r="G26" s="5">
        <f t="shared" si="0"/>
        <v>47.83073089075589</v>
      </c>
      <c r="H26" s="4">
        <v>441553</v>
      </c>
      <c r="I26" s="4">
        <v>255632</v>
      </c>
      <c r="J26" s="5">
        <f t="shared" si="1"/>
        <v>57.89384286824005</v>
      </c>
      <c r="K26" s="4">
        <v>160142966</v>
      </c>
      <c r="L26" s="4">
        <v>99386122.1</v>
      </c>
      <c r="M26" s="5">
        <f t="shared" si="8"/>
        <v>62.06087259555315</v>
      </c>
      <c r="N26" s="4">
        <v>46723427</v>
      </c>
      <c r="O26" s="4">
        <v>27255333</v>
      </c>
      <c r="P26" s="5">
        <f t="shared" si="9"/>
        <v>58.33333458181481</v>
      </c>
      <c r="Q26" s="5">
        <v>7179095</v>
      </c>
      <c r="R26" s="5">
        <v>3982000</v>
      </c>
      <c r="S26" s="5">
        <f t="shared" si="10"/>
        <v>55.46660129166698</v>
      </c>
      <c r="T26" s="4">
        <v>48020</v>
      </c>
      <c r="U26" s="4">
        <v>0</v>
      </c>
      <c r="V26" s="5">
        <f t="shared" si="21"/>
        <v>0</v>
      </c>
      <c r="W26" s="4">
        <v>67180376</v>
      </c>
      <c r="X26" s="4">
        <v>34206866.03</v>
      </c>
      <c r="Y26" s="5">
        <f t="shared" si="11"/>
        <v>50.91794370129753</v>
      </c>
      <c r="Z26" s="4">
        <v>1698111</v>
      </c>
      <c r="AA26" s="4">
        <v>872350</v>
      </c>
      <c r="AB26" s="5">
        <f t="shared" si="12"/>
        <v>51.37178900554793</v>
      </c>
      <c r="AC26" s="4">
        <v>187534</v>
      </c>
      <c r="AD26" s="4">
        <v>137534</v>
      </c>
      <c r="AE26" s="5">
        <f t="shared" si="13"/>
        <v>73.33816801220046</v>
      </c>
      <c r="AF26" s="4">
        <v>57294</v>
      </c>
      <c r="AG26" s="5">
        <v>11490</v>
      </c>
      <c r="AH26" s="5">
        <v>0</v>
      </c>
      <c r="AI26" s="4">
        <v>378491</v>
      </c>
      <c r="AJ26" s="4">
        <v>199206</v>
      </c>
      <c r="AK26" s="5">
        <f t="shared" si="14"/>
        <v>52.63163456991051</v>
      </c>
      <c r="AL26" s="5"/>
      <c r="AM26" s="5"/>
      <c r="AN26" s="5"/>
      <c r="AO26" s="4">
        <v>1551068</v>
      </c>
      <c r="AP26" s="4">
        <v>599995</v>
      </c>
      <c r="AQ26" s="5">
        <f t="shared" si="2"/>
        <v>38.68270120974709</v>
      </c>
      <c r="AR26" s="4">
        <v>1111837</v>
      </c>
      <c r="AS26" s="4">
        <v>520484.03</v>
      </c>
      <c r="AT26" s="5">
        <f t="shared" si="3"/>
        <v>46.812979780309526</v>
      </c>
      <c r="AU26" s="20"/>
      <c r="AV26" s="20"/>
      <c r="AW26" s="20" t="e">
        <f t="shared" si="15"/>
        <v>#DIV/0!</v>
      </c>
      <c r="AX26" s="4">
        <v>168773</v>
      </c>
      <c r="AY26" s="4">
        <v>133028.81</v>
      </c>
      <c r="AZ26" s="5">
        <f t="shared" si="4"/>
        <v>78.82114437735893</v>
      </c>
      <c r="BA26" s="4">
        <v>522962</v>
      </c>
      <c r="BB26" s="4">
        <v>340000</v>
      </c>
      <c r="BC26" s="5">
        <f t="shared" si="5"/>
        <v>65.01428402063631</v>
      </c>
      <c r="BD26" s="5">
        <v>455525.19</v>
      </c>
      <c r="BE26" s="5">
        <v>121328.74</v>
      </c>
      <c r="BF26" s="5">
        <f t="shared" si="16"/>
        <v>26.63491342816848</v>
      </c>
      <c r="BG26" s="5">
        <v>1947</v>
      </c>
      <c r="BH26" s="5">
        <v>0</v>
      </c>
      <c r="BI26" s="5">
        <f t="shared" si="17"/>
        <v>0</v>
      </c>
      <c r="BJ26" s="5">
        <v>480704</v>
      </c>
      <c r="BK26" s="5">
        <v>0</v>
      </c>
      <c r="BL26" s="5">
        <f t="shared" si="18"/>
        <v>0</v>
      </c>
      <c r="BM26" s="5">
        <v>0</v>
      </c>
      <c r="BN26" s="5">
        <v>0</v>
      </c>
      <c r="BO26" s="5">
        <v>0</v>
      </c>
      <c r="BP26" s="5">
        <f t="shared" si="19"/>
        <v>369697779.19</v>
      </c>
      <c r="BQ26" s="5">
        <f t="shared" si="20"/>
        <v>208581329.32</v>
      </c>
      <c r="BR26" s="5">
        <f t="shared" si="6"/>
        <v>56.419416361385046</v>
      </c>
    </row>
    <row r="27" spans="1:70" ht="12.75">
      <c r="A27" s="3" t="s">
        <v>22</v>
      </c>
      <c r="B27" s="4">
        <v>13105064</v>
      </c>
      <c r="C27" s="4">
        <v>8489110.69</v>
      </c>
      <c r="D27" s="5">
        <f t="shared" si="7"/>
        <v>64.77733103783392</v>
      </c>
      <c r="E27" s="4">
        <v>46537299</v>
      </c>
      <c r="F27" s="4">
        <v>20408631.96</v>
      </c>
      <c r="G27" s="5">
        <f t="shared" si="0"/>
        <v>43.85435424604252</v>
      </c>
      <c r="H27" s="4">
        <v>439066</v>
      </c>
      <c r="I27" s="4">
        <v>226083.42</v>
      </c>
      <c r="J27" s="5">
        <f t="shared" si="1"/>
        <v>51.49189871226649</v>
      </c>
      <c r="K27" s="4">
        <v>108924375</v>
      </c>
      <c r="L27" s="4">
        <v>67633404.56</v>
      </c>
      <c r="M27" s="5">
        <f t="shared" si="8"/>
        <v>62.092074946493845</v>
      </c>
      <c r="N27" s="4">
        <v>30594321</v>
      </c>
      <c r="O27" s="4">
        <v>17846689</v>
      </c>
      <c r="P27" s="5">
        <f t="shared" si="9"/>
        <v>58.33333905334916</v>
      </c>
      <c r="Q27" s="5">
        <v>6514713</v>
      </c>
      <c r="R27" s="5">
        <v>3349000</v>
      </c>
      <c r="S27" s="5">
        <f t="shared" si="10"/>
        <v>51.40671584458133</v>
      </c>
      <c r="T27" s="4">
        <v>48020</v>
      </c>
      <c r="U27" s="4">
        <v>0</v>
      </c>
      <c r="V27" s="5">
        <v>0</v>
      </c>
      <c r="W27" s="4">
        <v>64800436</v>
      </c>
      <c r="X27" s="4">
        <v>25544732.19</v>
      </c>
      <c r="Y27" s="5">
        <f t="shared" si="11"/>
        <v>39.420617771769315</v>
      </c>
      <c r="Z27" s="4">
        <v>447555</v>
      </c>
      <c r="AA27" s="4">
        <v>202000</v>
      </c>
      <c r="AB27" s="5">
        <f t="shared" si="12"/>
        <v>45.134117594485595</v>
      </c>
      <c r="AC27" s="4">
        <v>401442</v>
      </c>
      <c r="AD27" s="4">
        <v>368537</v>
      </c>
      <c r="AE27" s="5">
        <f t="shared" si="13"/>
        <v>91.80329910672027</v>
      </c>
      <c r="AF27" s="4">
        <v>62505</v>
      </c>
      <c r="AG27" s="5">
        <v>0</v>
      </c>
      <c r="AH27" s="5">
        <v>0</v>
      </c>
      <c r="AI27" s="4">
        <v>200378</v>
      </c>
      <c r="AJ27" s="4">
        <v>104811</v>
      </c>
      <c r="AK27" s="5">
        <f t="shared" si="14"/>
        <v>52.30664044955034</v>
      </c>
      <c r="AL27" s="5"/>
      <c r="AM27" s="5"/>
      <c r="AN27" s="5"/>
      <c r="AO27" s="4">
        <v>697293</v>
      </c>
      <c r="AP27" s="4">
        <v>122332</v>
      </c>
      <c r="AQ27" s="5">
        <f t="shared" si="2"/>
        <v>17.54384455315054</v>
      </c>
      <c r="AR27" s="4">
        <v>1263115</v>
      </c>
      <c r="AS27" s="4">
        <v>474894.55</v>
      </c>
      <c r="AT27" s="5">
        <f t="shared" si="3"/>
        <v>37.59709527636043</v>
      </c>
      <c r="AU27" s="20"/>
      <c r="AV27" s="20"/>
      <c r="AW27" s="20" t="e">
        <f t="shared" si="15"/>
        <v>#DIV/0!</v>
      </c>
      <c r="AX27" s="4">
        <v>36622928</v>
      </c>
      <c r="AY27" s="4">
        <v>18856210.03</v>
      </c>
      <c r="AZ27" s="5">
        <f t="shared" si="4"/>
        <v>51.48744532386925</v>
      </c>
      <c r="BA27" s="4">
        <v>522962</v>
      </c>
      <c r="BB27" s="4">
        <v>320000</v>
      </c>
      <c r="BC27" s="5">
        <f t="shared" si="5"/>
        <v>61.189914372363575</v>
      </c>
      <c r="BD27" s="5">
        <v>373530.6</v>
      </c>
      <c r="BE27" s="5">
        <v>0</v>
      </c>
      <c r="BF27" s="5">
        <f t="shared" si="16"/>
        <v>0</v>
      </c>
      <c r="BG27" s="5">
        <v>1013</v>
      </c>
      <c r="BH27" s="5">
        <v>0</v>
      </c>
      <c r="BI27" s="5">
        <f t="shared" si="17"/>
        <v>0</v>
      </c>
      <c r="BJ27" s="5">
        <v>480704</v>
      </c>
      <c r="BK27" s="5">
        <v>0</v>
      </c>
      <c r="BL27" s="5">
        <f t="shared" si="18"/>
        <v>0</v>
      </c>
      <c r="BM27" s="5">
        <v>0</v>
      </c>
      <c r="BN27" s="5">
        <v>0</v>
      </c>
      <c r="BO27" s="5">
        <v>0</v>
      </c>
      <c r="BP27" s="5">
        <f t="shared" si="19"/>
        <v>312036719.6</v>
      </c>
      <c r="BQ27" s="5">
        <f t="shared" si="20"/>
        <v>163946436.4</v>
      </c>
      <c r="BR27" s="5">
        <f t="shared" si="6"/>
        <v>52.540751168696744</v>
      </c>
    </row>
    <row r="28" spans="1:70" ht="12.75">
      <c r="A28" s="3" t="s">
        <v>23</v>
      </c>
      <c r="B28" s="4">
        <v>22069730</v>
      </c>
      <c r="C28" s="4">
        <v>11918921.45</v>
      </c>
      <c r="D28" s="5">
        <f t="shared" si="7"/>
        <v>54.00574202765507</v>
      </c>
      <c r="E28" s="4">
        <v>31956743</v>
      </c>
      <c r="F28" s="4">
        <v>16097723.23</v>
      </c>
      <c r="G28" s="5">
        <f t="shared" si="0"/>
        <v>50.37347901818406</v>
      </c>
      <c r="H28" s="4">
        <v>341589</v>
      </c>
      <c r="I28" s="4">
        <v>198000</v>
      </c>
      <c r="J28" s="5">
        <f t="shared" si="1"/>
        <v>57.96439580899854</v>
      </c>
      <c r="K28" s="4">
        <v>106961268</v>
      </c>
      <c r="L28" s="4">
        <v>65117393.2</v>
      </c>
      <c r="M28" s="5">
        <f t="shared" si="8"/>
        <v>60.87941403237666</v>
      </c>
      <c r="N28" s="4">
        <v>23455295</v>
      </c>
      <c r="O28" s="4">
        <v>13682256</v>
      </c>
      <c r="P28" s="5">
        <f t="shared" si="9"/>
        <v>58.33333582033396</v>
      </c>
      <c r="Q28" s="5">
        <v>6514713</v>
      </c>
      <c r="R28" s="5">
        <v>3696381</v>
      </c>
      <c r="S28" s="5">
        <f t="shared" si="10"/>
        <v>56.738969161035946</v>
      </c>
      <c r="T28" s="4">
        <v>48020</v>
      </c>
      <c r="U28" s="4">
        <v>0</v>
      </c>
      <c r="V28" s="5">
        <f t="shared" si="21"/>
        <v>0</v>
      </c>
      <c r="W28" s="4">
        <v>39789313</v>
      </c>
      <c r="X28" s="4">
        <v>17225134.19</v>
      </c>
      <c r="Y28" s="5">
        <f t="shared" si="11"/>
        <v>43.29085598939595</v>
      </c>
      <c r="Z28" s="4">
        <v>738293</v>
      </c>
      <c r="AA28" s="4">
        <v>424200</v>
      </c>
      <c r="AB28" s="5">
        <f t="shared" si="12"/>
        <v>57.45686333203756</v>
      </c>
      <c r="AC28" s="4">
        <v>537739</v>
      </c>
      <c r="AD28" s="4">
        <v>390000</v>
      </c>
      <c r="AE28" s="5">
        <f t="shared" si="13"/>
        <v>72.5258908132012</v>
      </c>
      <c r="AF28" s="4">
        <v>53973</v>
      </c>
      <c r="AG28" s="5">
        <v>0</v>
      </c>
      <c r="AH28" s="5">
        <v>0</v>
      </c>
      <c r="AI28" s="4">
        <v>192956</v>
      </c>
      <c r="AJ28" s="4">
        <v>101556</v>
      </c>
      <c r="AK28" s="5">
        <f t="shared" si="14"/>
        <v>52.63168805323494</v>
      </c>
      <c r="AL28" s="5"/>
      <c r="AM28" s="5"/>
      <c r="AN28" s="5"/>
      <c r="AO28" s="4">
        <v>579249</v>
      </c>
      <c r="AP28" s="4">
        <v>156466.12</v>
      </c>
      <c r="AQ28" s="5">
        <f t="shared" si="2"/>
        <v>27.0118929855727</v>
      </c>
      <c r="AR28" s="4">
        <v>912710</v>
      </c>
      <c r="AS28" s="4">
        <v>646025.74</v>
      </c>
      <c r="AT28" s="5">
        <f t="shared" si="3"/>
        <v>70.78105203186115</v>
      </c>
      <c r="AU28" s="20"/>
      <c r="AV28" s="20"/>
      <c r="AW28" s="20" t="e">
        <f t="shared" si="15"/>
        <v>#DIV/0!</v>
      </c>
      <c r="AX28" s="4">
        <v>83304</v>
      </c>
      <c r="AY28" s="4">
        <v>78096.15</v>
      </c>
      <c r="AZ28" s="5">
        <f t="shared" si="4"/>
        <v>93.74837942955921</v>
      </c>
      <c r="BA28" s="4">
        <v>639176</v>
      </c>
      <c r="BB28" s="4">
        <v>405000</v>
      </c>
      <c r="BC28" s="5">
        <f t="shared" si="5"/>
        <v>63.362829643165576</v>
      </c>
      <c r="BD28" s="5">
        <v>290098</v>
      </c>
      <c r="BE28" s="5">
        <v>132240</v>
      </c>
      <c r="BF28" s="5">
        <f t="shared" si="16"/>
        <v>45.58459555046915</v>
      </c>
      <c r="BG28" s="5">
        <v>1013</v>
      </c>
      <c r="BH28" s="5">
        <v>0</v>
      </c>
      <c r="BI28" s="5">
        <f t="shared" si="17"/>
        <v>0</v>
      </c>
      <c r="BJ28" s="5">
        <v>480704</v>
      </c>
      <c r="BK28" s="5">
        <v>0</v>
      </c>
      <c r="BL28" s="5">
        <f t="shared" si="18"/>
        <v>0</v>
      </c>
      <c r="BM28" s="5">
        <v>0</v>
      </c>
      <c r="BN28" s="5">
        <v>0</v>
      </c>
      <c r="BO28" s="5">
        <v>0</v>
      </c>
      <c r="BP28" s="5">
        <f t="shared" si="19"/>
        <v>235645886</v>
      </c>
      <c r="BQ28" s="5">
        <f t="shared" si="20"/>
        <v>130269393.08</v>
      </c>
      <c r="BR28" s="5">
        <f t="shared" si="6"/>
        <v>55.28184484408949</v>
      </c>
    </row>
    <row r="29" spans="1:70" ht="12.75">
      <c r="A29" s="3" t="s">
        <v>25</v>
      </c>
      <c r="B29" s="4">
        <v>333089403</v>
      </c>
      <c r="C29" s="4">
        <v>209009190.99</v>
      </c>
      <c r="D29" s="5">
        <f t="shared" si="7"/>
        <v>62.74867621351496</v>
      </c>
      <c r="E29" s="4">
        <v>374281286</v>
      </c>
      <c r="F29" s="4">
        <v>207737391.58</v>
      </c>
      <c r="G29" s="5">
        <f t="shared" si="0"/>
        <v>55.50301320168063</v>
      </c>
      <c r="H29" s="4">
        <v>11751281</v>
      </c>
      <c r="I29" s="4">
        <v>4901830</v>
      </c>
      <c r="J29" s="5">
        <f t="shared" si="1"/>
        <v>41.71315450630446</v>
      </c>
      <c r="K29" s="4">
        <v>670817355</v>
      </c>
      <c r="L29" s="4">
        <v>407972624</v>
      </c>
      <c r="M29" s="5">
        <f t="shared" si="8"/>
        <v>60.81724346562262</v>
      </c>
      <c r="N29" s="5"/>
      <c r="O29" s="5"/>
      <c r="P29" s="5"/>
      <c r="Q29" s="5">
        <v>25518618</v>
      </c>
      <c r="R29" s="5">
        <v>14400000</v>
      </c>
      <c r="S29" s="5">
        <f t="shared" si="10"/>
        <v>56.42938814319803</v>
      </c>
      <c r="T29" s="4">
        <v>48020</v>
      </c>
      <c r="U29" s="4">
        <v>0</v>
      </c>
      <c r="V29" s="5">
        <v>0</v>
      </c>
      <c r="W29" s="4">
        <v>327304747</v>
      </c>
      <c r="X29" s="4">
        <v>134680068.65</v>
      </c>
      <c r="Y29" s="5">
        <f t="shared" si="11"/>
        <v>41.14821733703728</v>
      </c>
      <c r="Z29" s="4">
        <v>24380770</v>
      </c>
      <c r="AA29" s="4">
        <v>16362000</v>
      </c>
      <c r="AB29" s="5">
        <f t="shared" si="12"/>
        <v>67.1102676412599</v>
      </c>
      <c r="AC29" s="4">
        <v>537991</v>
      </c>
      <c r="AD29" s="4">
        <v>387991</v>
      </c>
      <c r="AE29" s="5">
        <f t="shared" si="13"/>
        <v>72.1184926885394</v>
      </c>
      <c r="AF29" s="4">
        <v>28755</v>
      </c>
      <c r="AG29" s="5">
        <v>28755</v>
      </c>
      <c r="AH29" s="5">
        <v>0</v>
      </c>
      <c r="AI29" s="4">
        <v>2174470</v>
      </c>
      <c r="AJ29" s="4">
        <v>1136566</v>
      </c>
      <c r="AK29" s="5">
        <f t="shared" si="14"/>
        <v>52.268644773209104</v>
      </c>
      <c r="AL29" s="5">
        <v>61183489</v>
      </c>
      <c r="AM29" s="5">
        <v>31864690</v>
      </c>
      <c r="AN29" s="5">
        <f>AM29/AL29*100</f>
        <v>52.08053761040009</v>
      </c>
      <c r="AO29" s="5"/>
      <c r="AP29" s="5"/>
      <c r="AQ29" s="5"/>
      <c r="AR29" s="4">
        <v>5105932</v>
      </c>
      <c r="AS29" s="4">
        <v>2418454.28</v>
      </c>
      <c r="AT29" s="5">
        <f>AS29/AR29*100</f>
        <v>47.36557948676167</v>
      </c>
      <c r="AU29" s="20"/>
      <c r="AV29" s="20"/>
      <c r="AW29" s="20" t="e">
        <f t="shared" si="15"/>
        <v>#DIV/0!</v>
      </c>
      <c r="AX29" s="4">
        <v>21261180</v>
      </c>
      <c r="AY29" s="4">
        <v>7435021.76</v>
      </c>
      <c r="AZ29" s="5">
        <f t="shared" si="4"/>
        <v>34.969939391886996</v>
      </c>
      <c r="BA29" s="4">
        <v>377695</v>
      </c>
      <c r="BB29" s="4">
        <v>230000</v>
      </c>
      <c r="BC29" s="5">
        <f t="shared" si="5"/>
        <v>60.8956962628576</v>
      </c>
      <c r="BD29" s="5">
        <v>1352909</v>
      </c>
      <c r="BE29" s="5">
        <v>0</v>
      </c>
      <c r="BF29" s="5">
        <f t="shared" si="16"/>
        <v>0</v>
      </c>
      <c r="BG29" s="5">
        <v>9738</v>
      </c>
      <c r="BH29" s="5">
        <v>0</v>
      </c>
      <c r="BI29" s="5">
        <f t="shared" si="17"/>
        <v>0</v>
      </c>
      <c r="BJ29" s="5">
        <v>1197954</v>
      </c>
      <c r="BK29" s="5">
        <v>0</v>
      </c>
      <c r="BL29" s="5">
        <f t="shared" si="18"/>
        <v>0</v>
      </c>
      <c r="BM29" s="5">
        <v>0</v>
      </c>
      <c r="BN29" s="5">
        <v>0</v>
      </c>
      <c r="BO29" s="5">
        <v>0</v>
      </c>
      <c r="BP29" s="5">
        <f t="shared" si="19"/>
        <v>1860421593</v>
      </c>
      <c r="BQ29" s="5">
        <f t="shared" si="20"/>
        <v>1038564583.26</v>
      </c>
      <c r="BR29" s="5">
        <f>BQ29/BP29*100</f>
        <v>55.82415228718537</v>
      </c>
    </row>
    <row r="30" spans="1:70" ht="12.75">
      <c r="A30" s="3" t="s">
        <v>24</v>
      </c>
      <c r="B30" s="4">
        <v>1093446884</v>
      </c>
      <c r="C30" s="4">
        <v>618891115</v>
      </c>
      <c r="D30" s="5">
        <f t="shared" si="7"/>
        <v>56.6000163387909</v>
      </c>
      <c r="E30" s="4">
        <v>1140166306</v>
      </c>
      <c r="F30" s="4">
        <v>561558298.16</v>
      </c>
      <c r="G30" s="5">
        <f t="shared" si="0"/>
        <v>49.252314789944336</v>
      </c>
      <c r="H30" s="4">
        <v>17245715</v>
      </c>
      <c r="I30" s="4">
        <v>7507606</v>
      </c>
      <c r="J30" s="5">
        <f t="shared" si="1"/>
        <v>43.53316751436516</v>
      </c>
      <c r="K30" s="4">
        <v>1627229349</v>
      </c>
      <c r="L30" s="4">
        <v>1013543210</v>
      </c>
      <c r="M30" s="5">
        <f t="shared" si="8"/>
        <v>62.286438640187036</v>
      </c>
      <c r="N30" s="5"/>
      <c r="O30" s="5"/>
      <c r="P30" s="5"/>
      <c r="Q30" s="5">
        <v>84510644</v>
      </c>
      <c r="R30" s="5">
        <v>49250000</v>
      </c>
      <c r="S30" s="5">
        <f t="shared" si="10"/>
        <v>58.27668287559139</v>
      </c>
      <c r="T30" s="4">
        <v>48020</v>
      </c>
      <c r="U30" s="4">
        <v>36333</v>
      </c>
      <c r="V30" s="5">
        <v>0</v>
      </c>
      <c r="W30" s="4">
        <v>976994396</v>
      </c>
      <c r="X30" s="4">
        <v>376411745.44</v>
      </c>
      <c r="Y30" s="5">
        <f t="shared" si="11"/>
        <v>38.52752349257078</v>
      </c>
      <c r="Z30" s="4">
        <v>69349762</v>
      </c>
      <c r="AA30" s="4">
        <v>33734000</v>
      </c>
      <c r="AB30" s="5">
        <f t="shared" si="12"/>
        <v>48.64328157319415</v>
      </c>
      <c r="AC30" s="4">
        <v>589293</v>
      </c>
      <c r="AD30" s="4">
        <v>450000</v>
      </c>
      <c r="AE30" s="5">
        <f t="shared" si="13"/>
        <v>76.36269224307772</v>
      </c>
      <c r="AF30" s="4">
        <v>750573</v>
      </c>
      <c r="AG30" s="5">
        <v>202161</v>
      </c>
      <c r="AH30" s="5">
        <v>0</v>
      </c>
      <c r="AI30" s="4">
        <v>5521522</v>
      </c>
      <c r="AJ30" s="4">
        <v>3329865</v>
      </c>
      <c r="AK30" s="5">
        <f t="shared" si="14"/>
        <v>60.30701317499052</v>
      </c>
      <c r="AL30" s="5">
        <v>22234425</v>
      </c>
      <c r="AM30" s="5">
        <v>13944450</v>
      </c>
      <c r="AN30" s="5">
        <f>AM30/AL30*100</f>
        <v>62.715586303671</v>
      </c>
      <c r="AO30" s="5"/>
      <c r="AP30" s="5"/>
      <c r="AQ30" s="5"/>
      <c r="AR30" s="4">
        <v>21872114</v>
      </c>
      <c r="AS30" s="4">
        <v>13614700</v>
      </c>
      <c r="AT30" s="5">
        <f t="shared" si="3"/>
        <v>62.24684088607073</v>
      </c>
      <c r="AU30" s="21"/>
      <c r="AV30" s="21"/>
      <c r="AW30" s="20" t="e">
        <f t="shared" si="15"/>
        <v>#DIV/0!</v>
      </c>
      <c r="AX30" s="4">
        <v>57050070</v>
      </c>
      <c r="AY30" s="4">
        <v>3418700.6</v>
      </c>
      <c r="AZ30" s="5">
        <f t="shared" si="4"/>
        <v>5.99245645097368</v>
      </c>
      <c r="BA30" s="5"/>
      <c r="BB30" s="5"/>
      <c r="BC30" s="5"/>
      <c r="BD30" s="5">
        <v>1822100.76</v>
      </c>
      <c r="BE30" s="5">
        <v>1280498.94</v>
      </c>
      <c r="BF30" s="5">
        <f t="shared" si="16"/>
        <v>70.27596761443642</v>
      </c>
      <c r="BG30" s="5">
        <v>43720</v>
      </c>
      <c r="BH30" s="5">
        <v>0</v>
      </c>
      <c r="BI30" s="5">
        <f t="shared" si="17"/>
        <v>0</v>
      </c>
      <c r="BJ30" s="5">
        <v>1944735</v>
      </c>
      <c r="BK30" s="5">
        <v>0</v>
      </c>
      <c r="BL30" s="5">
        <f t="shared" si="18"/>
        <v>0</v>
      </c>
      <c r="BM30" s="5">
        <v>0</v>
      </c>
      <c r="BN30" s="5">
        <v>0</v>
      </c>
      <c r="BO30" s="5">
        <v>0</v>
      </c>
      <c r="BP30" s="5">
        <f t="shared" si="19"/>
        <v>5120819628.76</v>
      </c>
      <c r="BQ30" s="5">
        <f t="shared" si="20"/>
        <v>2697172683.14</v>
      </c>
      <c r="BR30" s="5">
        <f t="shared" si="6"/>
        <v>52.67072224125802</v>
      </c>
    </row>
    <row r="31" spans="1:70" ht="12.75">
      <c r="A31" s="3" t="s">
        <v>52</v>
      </c>
      <c r="B31" s="4">
        <v>17320300</v>
      </c>
      <c r="C31" s="4">
        <v>0</v>
      </c>
      <c r="D31" s="5"/>
      <c r="E31" s="4">
        <v>165019235</v>
      </c>
      <c r="F31" s="4">
        <v>0</v>
      </c>
      <c r="G31" s="5"/>
      <c r="H31" s="4">
        <v>2685840</v>
      </c>
      <c r="I31" s="4">
        <v>0</v>
      </c>
      <c r="J31" s="5"/>
      <c r="K31" s="4">
        <v>0</v>
      </c>
      <c r="L31" s="4">
        <v>0</v>
      </c>
      <c r="M31" s="5"/>
      <c r="N31" s="5">
        <v>47550055</v>
      </c>
      <c r="O31" s="5">
        <v>0</v>
      </c>
      <c r="P31" s="5">
        <v>0</v>
      </c>
      <c r="Q31" s="5">
        <v>16988035</v>
      </c>
      <c r="R31" s="5">
        <v>0</v>
      </c>
      <c r="S31" s="5"/>
      <c r="T31" s="4">
        <v>126366</v>
      </c>
      <c r="U31" s="4">
        <v>0</v>
      </c>
      <c r="V31" s="5"/>
      <c r="W31" s="4">
        <v>147410676</v>
      </c>
      <c r="X31" s="4">
        <v>0</v>
      </c>
      <c r="Y31" s="5"/>
      <c r="Z31" s="4">
        <v>11274666</v>
      </c>
      <c r="AA31" s="4">
        <v>0</v>
      </c>
      <c r="AB31" s="5"/>
      <c r="AC31" s="4">
        <v>0</v>
      </c>
      <c r="AD31" s="4">
        <v>0</v>
      </c>
      <c r="AE31" s="5"/>
      <c r="AF31" s="4"/>
      <c r="AG31" s="5"/>
      <c r="AH31" s="5"/>
      <c r="AI31" s="4">
        <v>1106960</v>
      </c>
      <c r="AJ31" s="4">
        <v>0</v>
      </c>
      <c r="AK31" s="5"/>
      <c r="AL31" s="5">
        <v>7764944</v>
      </c>
      <c r="AM31" s="5">
        <v>0</v>
      </c>
      <c r="AN31" s="5"/>
      <c r="AO31" s="5">
        <v>1584198</v>
      </c>
      <c r="AP31" s="5">
        <v>0</v>
      </c>
      <c r="AQ31" s="5"/>
      <c r="AR31" s="4">
        <v>2354600</v>
      </c>
      <c r="AS31" s="4">
        <v>0</v>
      </c>
      <c r="AT31" s="5"/>
      <c r="AU31" s="21"/>
      <c r="AV31" s="21"/>
      <c r="AW31" s="20"/>
      <c r="AX31" s="4">
        <v>21101200</v>
      </c>
      <c r="AY31" s="4">
        <v>0</v>
      </c>
      <c r="AZ31" s="5"/>
      <c r="BA31" s="5">
        <v>742074</v>
      </c>
      <c r="BB31" s="5">
        <v>0</v>
      </c>
      <c r="BC31" s="5"/>
      <c r="BD31" s="5">
        <v>0</v>
      </c>
      <c r="BE31" s="5">
        <v>0</v>
      </c>
      <c r="BF31" s="5"/>
      <c r="BG31" s="5"/>
      <c r="BH31" s="5"/>
      <c r="BI31" s="5"/>
      <c r="BJ31" s="5"/>
      <c r="BK31" s="5"/>
      <c r="BL31" s="5"/>
      <c r="BM31" s="5">
        <v>15998900.000000002</v>
      </c>
      <c r="BN31" s="5">
        <v>0</v>
      </c>
      <c r="BO31" s="5"/>
      <c r="BP31" s="5">
        <f t="shared" si="19"/>
        <v>459028049</v>
      </c>
      <c r="BQ31" s="5">
        <f t="shared" si="20"/>
        <v>0</v>
      </c>
      <c r="BR31" s="5">
        <f t="shared" si="6"/>
        <v>0</v>
      </c>
    </row>
    <row r="32" spans="1:73" s="11" customFormat="1" ht="12" customHeight="1">
      <c r="A32" s="9" t="s">
        <v>42</v>
      </c>
      <c r="B32" s="7">
        <f>SUM(B5:B31)</f>
        <v>2783459393</v>
      </c>
      <c r="C32" s="7">
        <f>SUM(C5:C31)</f>
        <v>1557194763.2400002</v>
      </c>
      <c r="D32" s="14">
        <f t="shared" si="7"/>
        <v>55.94458346172109</v>
      </c>
      <c r="E32" s="7">
        <f>SUM(E5:E31)</f>
        <v>3420490614</v>
      </c>
      <c r="F32" s="7">
        <f>SUM(F5:F31)</f>
        <v>1652807242.3200002</v>
      </c>
      <c r="G32" s="7">
        <f t="shared" si="0"/>
        <v>48.32076531814158</v>
      </c>
      <c r="H32" s="7">
        <f>SUM(H5:H31)</f>
        <v>53716830</v>
      </c>
      <c r="I32" s="7">
        <f>SUM(I5:I31)</f>
        <v>21591530.47</v>
      </c>
      <c r="J32" s="7">
        <f t="shared" si="1"/>
        <v>40.195094293538915</v>
      </c>
      <c r="K32" s="7">
        <f>SUM(K5:K31)</f>
        <v>5917184929</v>
      </c>
      <c r="L32" s="7">
        <f>SUM(L5:L31)</f>
        <v>3587047737.9900002</v>
      </c>
      <c r="M32" s="14">
        <f t="shared" si="8"/>
        <v>60.620848951499795</v>
      </c>
      <c r="N32" s="7">
        <f>SUM(N5:N31)</f>
        <v>951001100</v>
      </c>
      <c r="O32" s="7">
        <f>SUM(O5:O31)</f>
        <v>530850219</v>
      </c>
      <c r="P32" s="7">
        <f t="shared" si="9"/>
        <v>55.82014773694793</v>
      </c>
      <c r="Q32" s="7">
        <f>SUM(Q5:Q31)</f>
        <v>347771231</v>
      </c>
      <c r="R32" s="7">
        <f>SUM(R5:R31)</f>
        <v>182093256</v>
      </c>
      <c r="S32" s="14">
        <f t="shared" si="10"/>
        <v>52.360068852273756</v>
      </c>
      <c r="T32" s="7">
        <f>SUM(T5:T31)</f>
        <v>2527352</v>
      </c>
      <c r="U32" s="7">
        <f>SUM(U5:U31)</f>
        <v>627930.79</v>
      </c>
      <c r="V32" s="7">
        <f t="shared" si="21"/>
        <v>24.845403014696807</v>
      </c>
      <c r="W32" s="7">
        <f>SUM(W5:W31)</f>
        <v>3742587581</v>
      </c>
      <c r="X32" s="7">
        <f>SUM(X5:X31)</f>
        <v>1403441640.8200002</v>
      </c>
      <c r="Y32" s="7">
        <f t="shared" si="11"/>
        <v>37.4992330959696</v>
      </c>
      <c r="Z32" s="7">
        <f>SUM(Z5:Z31)</f>
        <v>245275058</v>
      </c>
      <c r="AA32" s="7">
        <f>SUM(AA5:AA31)</f>
        <v>128736350</v>
      </c>
      <c r="AB32" s="7">
        <f t="shared" si="12"/>
        <v>52.486523109903814</v>
      </c>
      <c r="AC32" s="7">
        <f>SUM(AC5:AC31)</f>
        <v>12158119</v>
      </c>
      <c r="AD32" s="7">
        <f>SUM(AD5:AD31)</f>
        <v>8257520</v>
      </c>
      <c r="AE32" s="7">
        <f>AD32/AC32*100</f>
        <v>67.91774286795516</v>
      </c>
      <c r="AF32" s="7">
        <f>SUM(AF5:AF31)</f>
        <v>2035584</v>
      </c>
      <c r="AG32" s="7">
        <f>SUM(AG5:AG31)</f>
        <v>1089017</v>
      </c>
      <c r="AH32" s="7">
        <v>0</v>
      </c>
      <c r="AI32" s="7">
        <f>SUM(AI5:AI31)</f>
        <v>22139208</v>
      </c>
      <c r="AJ32" s="7">
        <f>SUM(AJ5:AJ31)</f>
        <v>11408908.03</v>
      </c>
      <c r="AK32" s="7">
        <f t="shared" si="14"/>
        <v>51.53259335202958</v>
      </c>
      <c r="AL32" s="7">
        <f>SUM(AL5:AL31)</f>
        <v>232579019</v>
      </c>
      <c r="AM32" s="7">
        <f>SUM(AM5:AM31)</f>
        <v>134095212.15</v>
      </c>
      <c r="AN32" s="14">
        <f>AM32/AL32*100</f>
        <v>57.65576479192218</v>
      </c>
      <c r="AO32" s="7">
        <f>SUM(AO5:AO31)</f>
        <v>31683200</v>
      </c>
      <c r="AP32" s="7">
        <f>SUM(AP5:AP31)</f>
        <v>11194566.430000002</v>
      </c>
      <c r="AQ32" s="7">
        <f>AP32/AO32*100</f>
        <v>35.33281496187254</v>
      </c>
      <c r="AR32" s="7">
        <f>SUM(AR5:AR31)</f>
        <v>69204673</v>
      </c>
      <c r="AS32" s="7">
        <f>SUM(AS5:AS30)</f>
        <v>35156324.34</v>
      </c>
      <c r="AT32" s="7">
        <f t="shared" si="3"/>
        <v>50.80050640510938</v>
      </c>
      <c r="AU32" s="22">
        <f>SUM(AU5:AU31)</f>
        <v>0</v>
      </c>
      <c r="AV32" s="22">
        <f>SUM(AV5:AV31)</f>
        <v>0</v>
      </c>
      <c r="AW32" s="23" t="e">
        <f t="shared" si="15"/>
        <v>#DIV/0!</v>
      </c>
      <c r="AX32" s="7">
        <f>SUM(AX5:AX31)</f>
        <v>422024000</v>
      </c>
      <c r="AY32" s="7">
        <f>SUM(AY5:AY31)</f>
        <v>175252844.52999997</v>
      </c>
      <c r="AZ32" s="7">
        <f t="shared" si="4"/>
        <v>41.52674836739142</v>
      </c>
      <c r="BA32" s="7">
        <f>SUM(BA5:BA31)</f>
        <v>18551832</v>
      </c>
      <c r="BB32" s="7">
        <f>SUM(BB5:BB30)</f>
        <v>10960000</v>
      </c>
      <c r="BC32" s="7">
        <f t="shared" si="5"/>
        <v>59.077723429147056</v>
      </c>
      <c r="BD32" s="7">
        <f>SUM(BD5:BD31)</f>
        <v>13047200</v>
      </c>
      <c r="BE32" s="7">
        <f>SUM(BE5:BE31)</f>
        <v>6001682.890000001</v>
      </c>
      <c r="BF32" s="14">
        <f t="shared" si="16"/>
        <v>45.999776886994916</v>
      </c>
      <c r="BG32" s="7">
        <f>SUM(BG5:BG30)</f>
        <v>106600</v>
      </c>
      <c r="BH32" s="7">
        <f>SUM(BH5:BH30)</f>
        <v>0</v>
      </c>
      <c r="BI32" s="14">
        <f t="shared" si="17"/>
        <v>0</v>
      </c>
      <c r="BJ32" s="14">
        <f>SUM(BJ5:BJ31)</f>
        <v>14679585</v>
      </c>
      <c r="BK32" s="14">
        <f>SUM(BK5:BK31)</f>
        <v>0</v>
      </c>
      <c r="BL32" s="15">
        <f t="shared" si="18"/>
        <v>0</v>
      </c>
      <c r="BM32" s="15">
        <f>SUM(BM5:BM31)</f>
        <v>15998900.000000002</v>
      </c>
      <c r="BN32" s="15">
        <f>SUM(BN5:BN31)</f>
        <v>0</v>
      </c>
      <c r="BO32" s="15">
        <f>BN32/BM32*100</f>
        <v>0</v>
      </c>
      <c r="BP32" s="15">
        <f>SUM(BP5:BP31)</f>
        <v>18318222008</v>
      </c>
      <c r="BQ32" s="15">
        <f>SUM(BQ5:BQ31)</f>
        <v>9457806745.999998</v>
      </c>
      <c r="BR32" s="7">
        <f t="shared" si="6"/>
        <v>51.6305935252316</v>
      </c>
      <c r="BS32" s="10"/>
      <c r="BT32" s="10"/>
      <c r="BU32" s="10"/>
    </row>
    <row r="33" spans="29:72" ht="12.75">
      <c r="AC33" s="1"/>
      <c r="AD33" s="1"/>
      <c r="AF33" s="1"/>
      <c r="AG33" s="1"/>
      <c r="AI33" s="1"/>
      <c r="AJ33" s="1"/>
      <c r="AO33" s="1"/>
      <c r="AP33" s="1"/>
      <c r="AR33" s="1"/>
      <c r="AS33" s="1"/>
      <c r="AU33" s="24"/>
      <c r="AV33" s="24"/>
      <c r="AX33" s="1"/>
      <c r="AY33" s="1"/>
      <c r="BA33" s="1"/>
      <c r="BB33" s="1"/>
      <c r="BP33" s="1"/>
      <c r="BQ33" s="1"/>
      <c r="BT33" s="1"/>
    </row>
  </sheetData>
  <sheetProtection/>
  <mergeCells count="25">
    <mergeCell ref="BP3:BR3"/>
    <mergeCell ref="Z3:AB3"/>
    <mergeCell ref="AC3:AE3"/>
    <mergeCell ref="AF3:AH3"/>
    <mergeCell ref="AI3:AK3"/>
    <mergeCell ref="AO3:AQ3"/>
    <mergeCell ref="BG3:BI3"/>
    <mergeCell ref="BJ3:BL3"/>
    <mergeCell ref="BM3:BO3"/>
    <mergeCell ref="H3:J3"/>
    <mergeCell ref="K3:M3"/>
    <mergeCell ref="N3:P3"/>
    <mergeCell ref="BD3:BF3"/>
    <mergeCell ref="Q3:S3"/>
    <mergeCell ref="AL3:AN3"/>
    <mergeCell ref="A1:BR1"/>
    <mergeCell ref="T3:V3"/>
    <mergeCell ref="W3:Y3"/>
    <mergeCell ref="AR3:AT3"/>
    <mergeCell ref="AU3:AW3"/>
    <mergeCell ref="AX3:AZ3"/>
    <mergeCell ref="BA3:BC3"/>
    <mergeCell ref="A3:A4"/>
    <mergeCell ref="B3:D3"/>
    <mergeCell ref="E3:G3"/>
  </mergeCells>
  <printOptions/>
  <pageMargins left="0" right="0" top="0" bottom="0" header="0" footer="0"/>
  <pageSetup fitToWidth="6" horizontalDpi="600" verticalDpi="600" orientation="landscape" paperSize="9" scale="73" r:id="rId1"/>
  <colBreaks count="5" manualBreakCount="5">
    <brk id="13" max="30" man="1"/>
    <brk id="25" max="30" man="1"/>
    <brk id="37" max="30" man="1"/>
    <brk id="52" max="30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seliverstova DI.</cp:lastModifiedBy>
  <cp:lastPrinted>2018-05-30T07:01:04Z</cp:lastPrinted>
  <dcterms:created xsi:type="dcterms:W3CDTF">2014-03-20T11:05:03Z</dcterms:created>
  <dcterms:modified xsi:type="dcterms:W3CDTF">2020-09-21T05:50:51Z</dcterms:modified>
  <cp:category/>
  <cp:version/>
  <cp:contentType/>
  <cp:contentStatus/>
</cp:coreProperties>
</file>